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7620" yWindow="0" windowWidth="9690" windowHeight="9765"/>
  </bookViews>
  <sheets>
    <sheet name="STUDIO SERIES" sheetId="4" r:id="rId1"/>
  </sheets>
  <definedNames>
    <definedName name="_xlnm.Print_Area" localSheetId="0">'STUDIO SERIES'!$A$1:$T$56</definedName>
  </definedNames>
  <calcPr calcId="125725"/>
</workbook>
</file>

<file path=xl/calcChain.xml><?xml version="1.0" encoding="utf-8"?>
<calcChain xmlns="http://schemas.openxmlformats.org/spreadsheetml/2006/main">
  <c r="T5" i="4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T4"/>
  <c r="R4"/>
  <c r="N4"/>
  <c r="L4"/>
  <c r="J4"/>
  <c r="H4"/>
  <c r="F4"/>
  <c r="D4"/>
  <c r="O5"/>
  <c r="P5" s="1"/>
  <c r="O6"/>
  <c r="P6" s="1"/>
  <c r="O7"/>
  <c r="P7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7"/>
  <c r="P37" s="1"/>
  <c r="O38"/>
  <c r="P38" s="1"/>
  <c r="O39"/>
  <c r="P39" s="1"/>
  <c r="O40"/>
  <c r="P40" s="1"/>
  <c r="O41"/>
  <c r="P41" s="1"/>
  <c r="O42"/>
  <c r="P42" s="1"/>
  <c r="O43"/>
  <c r="P43" s="1"/>
  <c r="O44"/>
  <c r="P44" s="1"/>
  <c r="O45"/>
  <c r="P45" s="1"/>
  <c r="O46"/>
  <c r="P46" s="1"/>
  <c r="O47"/>
  <c r="P47" s="1"/>
  <c r="O48"/>
  <c r="P48" s="1"/>
  <c r="O49"/>
  <c r="P49" s="1"/>
  <c r="O50"/>
  <c r="P50" s="1"/>
  <c r="O4"/>
  <c r="P4" s="1"/>
  <c r="O51"/>
  <c r="P51" s="1"/>
  <c r="O52"/>
  <c r="P52" s="1"/>
  <c r="O53"/>
  <c r="P53" s="1"/>
  <c r="O54"/>
  <c r="P54" s="1"/>
  <c r="O55"/>
  <c r="P55" s="1"/>
  <c r="O56"/>
  <c r="P56" s="1"/>
</calcChain>
</file>

<file path=xl/sharedStrings.xml><?xml version="1.0" encoding="utf-8"?>
<sst xmlns="http://schemas.openxmlformats.org/spreadsheetml/2006/main" count="129" uniqueCount="121">
  <si>
    <t>MODEL#</t>
    <phoneticPr fontId="1" type="noConversion"/>
  </si>
  <si>
    <t>DESCRIPTION</t>
    <phoneticPr fontId="1" type="noConversion"/>
  </si>
  <si>
    <t xml:space="preserve"> KEYBOARD TRAY </t>
  </si>
  <si>
    <t xml:space="preserve"> CENTER DRAWER</t>
  </si>
  <si>
    <t xml:space="preserve"> END TABLE  24×24</t>
  </si>
  <si>
    <t xml:space="preserve"> 72"RACETRACK TABLE BASE</t>
  </si>
  <si>
    <t xml:space="preserve"> 72"HUTCH PART -ASSEMBLED</t>
  </si>
  <si>
    <t xml:space="preserve"> CREDENZA SHELL 72×20</t>
  </si>
  <si>
    <t xml:space="preserve"> RETURN SHELL 48×24</t>
  </si>
  <si>
    <t xml:space="preserve"> BULLET DESK 72×36</t>
  </si>
  <si>
    <t>WARDROBE /STORAGE CABINET 70H</t>
  </si>
  <si>
    <t>STORAGE/LATERAL  FILE 70H</t>
  </si>
  <si>
    <t xml:space="preserve">42H BOOKCASE /OPEN HUTCH  </t>
  </si>
  <si>
    <t>70H BOOKCASE  5-SHELF</t>
  </si>
  <si>
    <t xml:space="preserve"> 42 ROUND TABLE TOP</t>
  </si>
  <si>
    <t xml:space="preserve"> 42 ROUND TABLE BASE</t>
  </si>
  <si>
    <t xml:space="preserve"> 48 ROUND TABLE TOP</t>
  </si>
  <si>
    <t xml:space="preserve"> 48 ROUND TABLE BASE</t>
  </si>
  <si>
    <t xml:space="preserve"> 96/120/144 TABLE BASE</t>
  </si>
  <si>
    <t>120×48 RACETRACK TABLE TOP</t>
  </si>
  <si>
    <t xml:space="preserve">STRETCHER-120×48 TABLE </t>
  </si>
  <si>
    <t>144×48 RACETRACK TABLE TOP</t>
  </si>
  <si>
    <t xml:space="preserve">STRETCHER-144×48 TABLE </t>
  </si>
  <si>
    <t>168×48 RACETRACK TABLE TOP</t>
  </si>
  <si>
    <t xml:space="preserve"> B/B/F PED- DESK</t>
  </si>
  <si>
    <t xml:space="preserve"> B/B/F PED- CREDENZA/ RETURN</t>
  </si>
  <si>
    <t xml:space="preserve"> LATERAL FILE PED</t>
  </si>
  <si>
    <t>COMBO FILE PED</t>
  </si>
  <si>
    <t xml:space="preserve"> BRIDGE 48×24</t>
  </si>
  <si>
    <t>F/F PED-DESK</t>
  </si>
  <si>
    <t>F/F PED-CREDENZA/RETURN</t>
  </si>
  <si>
    <t>72  BOW FRONT DESK SHELL</t>
  </si>
  <si>
    <t>RETURN SHELL 36×24</t>
  </si>
  <si>
    <t>BRIDGE 36×24</t>
  </si>
  <si>
    <t>PRESENTATION BOARD 48×48</t>
  </si>
  <si>
    <t>LATERAL FILE 3-DRAWER</t>
  </si>
  <si>
    <t>LATERAL FILE 4-DRAWER</t>
  </si>
  <si>
    <t>RECEPTION DESK SHELL 72×30</t>
  </si>
  <si>
    <t xml:space="preserve">TRANSACTION COUNTER-RETURN </t>
  </si>
  <si>
    <t>RECEPTION RETURN 42×20</t>
  </si>
  <si>
    <t xml:space="preserve">   DESK SHELL  72X36</t>
    <phoneticPr fontId="1" type="noConversion"/>
  </si>
  <si>
    <t xml:space="preserve">   DESK SHELL 66X30</t>
    <phoneticPr fontId="1" type="noConversion"/>
  </si>
  <si>
    <t xml:space="preserve"> STORAGE  CREDENZA  72×20</t>
    <phoneticPr fontId="1" type="noConversion"/>
  </si>
  <si>
    <t xml:space="preserve">  CREDENZA SHELL 66X20</t>
    <phoneticPr fontId="1" type="noConversion"/>
  </si>
  <si>
    <t xml:space="preserve"> LATERAL FILE 2- DRAWER</t>
    <phoneticPr fontId="1" type="noConversion"/>
  </si>
  <si>
    <t>STORAGE CABINET 2-DOOR KD</t>
    <phoneticPr fontId="1" type="noConversion"/>
  </si>
  <si>
    <t xml:space="preserve"> COFFEE TABLE  48X24</t>
    <phoneticPr fontId="1" type="noConversion"/>
  </si>
  <si>
    <t xml:space="preserve"> 72"RACETRACK TABLE TOP/STRETCHER</t>
    <phoneticPr fontId="1" type="noConversion"/>
  </si>
  <si>
    <t>72" HUTCH W/DOORS KD</t>
    <phoneticPr fontId="1" type="noConversion"/>
  </si>
  <si>
    <t xml:space="preserve"> 4-DOOR  CREDENZA 72×20 KD</t>
    <phoneticPr fontId="1" type="noConversion"/>
  </si>
  <si>
    <t xml:space="preserve"> 96×42 RACETRACK TABLE TOP/STRETCHER</t>
    <phoneticPr fontId="1" type="noConversion"/>
  </si>
  <si>
    <t>CBM</t>
    <phoneticPr fontId="1" type="noConversion"/>
  </si>
  <si>
    <t>G W</t>
    <phoneticPr fontId="1" type="noConversion"/>
  </si>
  <si>
    <t>N W</t>
    <phoneticPr fontId="1" type="noConversion"/>
  </si>
  <si>
    <t>BRIDGE  24×24</t>
    <phoneticPr fontId="1" type="noConversion"/>
  </si>
  <si>
    <t>CHERRY VENEER RETURN</t>
    <phoneticPr fontId="1" type="noConversion"/>
  </si>
  <si>
    <t>CHERRY VENEER BRIDGE</t>
    <phoneticPr fontId="1" type="noConversion"/>
  </si>
  <si>
    <t>CARTON DIMENSIONS</t>
  </si>
  <si>
    <t>PRODUCT DIMENSIONS</t>
  </si>
  <si>
    <t>mm</t>
  </si>
  <si>
    <t>W</t>
  </si>
  <si>
    <t>D</t>
  </si>
  <si>
    <t>H</t>
  </si>
  <si>
    <t>CU FT</t>
  </si>
  <si>
    <t>Item Weight   Lbs.</t>
  </si>
  <si>
    <t>Carton Weight Lbs.</t>
  </si>
  <si>
    <t>STUDIO SERIES</t>
  </si>
  <si>
    <t>S-01</t>
  </si>
  <si>
    <t>S-02</t>
  </si>
  <si>
    <t>S-10</t>
  </si>
  <si>
    <t>S-11</t>
  </si>
  <si>
    <t>S-12</t>
  </si>
  <si>
    <t>S-13</t>
  </si>
  <si>
    <t>S-14</t>
  </si>
  <si>
    <t>S-15</t>
  </si>
  <si>
    <t>S-19</t>
  </si>
  <si>
    <t>S-20</t>
  </si>
  <si>
    <t>S-35T/S</t>
  </si>
  <si>
    <t>S-35B</t>
  </si>
  <si>
    <t>S-40</t>
  </si>
  <si>
    <t>S-43</t>
  </si>
  <si>
    <t>S-44</t>
  </si>
  <si>
    <t>S-45</t>
  </si>
  <si>
    <t>S-47</t>
  </si>
  <si>
    <t>S-50</t>
  </si>
  <si>
    <t>S-51</t>
  </si>
  <si>
    <t>S-52</t>
  </si>
  <si>
    <t>S-55</t>
  </si>
  <si>
    <t>S-56</t>
  </si>
  <si>
    <t>S-58T</t>
  </si>
  <si>
    <t>S-58B</t>
  </si>
  <si>
    <t>S-59T</t>
  </si>
  <si>
    <t>S-59/63B</t>
  </si>
  <si>
    <t>S-60T/S</t>
  </si>
  <si>
    <t>S-60/61/62B</t>
  </si>
  <si>
    <t>S-61T</t>
  </si>
  <si>
    <t>S-61S</t>
  </si>
  <si>
    <t>S-62T</t>
  </si>
  <si>
    <t>S-62S</t>
  </si>
  <si>
    <t xml:space="preserve">S-63T </t>
  </si>
  <si>
    <t>S-65</t>
  </si>
  <si>
    <t>S-66</t>
  </si>
  <si>
    <t>S-68</t>
  </si>
  <si>
    <t>S-69</t>
  </si>
  <si>
    <t>S-70</t>
  </si>
  <si>
    <t>S-74</t>
  </si>
  <si>
    <t>S-75</t>
  </si>
  <si>
    <t>S-89</t>
  </si>
  <si>
    <t>S-92</t>
  </si>
  <si>
    <t>S-93</t>
  </si>
  <si>
    <t xml:space="preserve">S-95 </t>
  </si>
  <si>
    <t>S-96</t>
  </si>
  <si>
    <t>S-98</t>
  </si>
  <si>
    <t>S-100</t>
  </si>
  <si>
    <t>S-108</t>
  </si>
  <si>
    <t>S-109</t>
  </si>
  <si>
    <t>S-122</t>
  </si>
  <si>
    <t>S-124</t>
  </si>
  <si>
    <t>S-125</t>
  </si>
  <si>
    <t>S-47B</t>
  </si>
  <si>
    <t>BASE - BULLET</t>
  </si>
</sst>
</file>

<file path=xl/styles.xml><?xml version="1.0" encoding="utf-8"?>
<styleSheet xmlns="http://schemas.openxmlformats.org/spreadsheetml/2006/main">
  <numFmts count="3">
    <numFmt numFmtId="164" formatCode="\$#,##0.00_);[Red]\(\$#,##0.00\)"/>
    <numFmt numFmtId="165" formatCode="0.00_ "/>
    <numFmt numFmtId="166" formatCode="\$#,##0.00;[Red]\$#,##0.00"/>
  </numFmts>
  <fonts count="16">
    <font>
      <sz val="12"/>
      <name val="宋体"/>
      <charset val="134"/>
    </font>
    <font>
      <sz val="9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b/>
      <sz val="12"/>
      <name val="宋体"/>
      <charset val="134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sz val="12"/>
      <name val="宋体"/>
      <charset val="134"/>
    </font>
    <font>
      <sz val="8"/>
      <name val="Ari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8"/>
      <color indexed="8"/>
      <name val="Arial"/>
      <family val="2"/>
    </font>
    <font>
      <sz val="8"/>
      <name val="宋体"/>
      <charset val="134"/>
    </font>
    <font>
      <b/>
      <sz val="10"/>
      <color rgb="FF006600"/>
      <name val="Arial"/>
      <family val="2"/>
    </font>
    <font>
      <sz val="12"/>
      <color rgb="FF006600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</cellStyleXfs>
  <cellXfs count="57">
    <xf numFmtId="0" fontId="0" fillId="0" borderId="0" xfId="0"/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13" fillId="0" borderId="0" xfId="0" applyFont="1"/>
    <xf numFmtId="0" fontId="9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165" fontId="9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/>
    <xf numFmtId="166" fontId="0" fillId="0" borderId="0" xfId="0" applyNumberFormat="1" applyAlignment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9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/>
    <xf numFmtId="0" fontId="3" fillId="0" borderId="1" xfId="19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/>
    <xf numFmtId="0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/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2" fontId="7" fillId="0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/>
    <xf numFmtId="0" fontId="10" fillId="0" borderId="1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20">
    <cellStyle name="Normal" xfId="0" builtinId="0"/>
    <cellStyle name="常规 10" xfId="1"/>
    <cellStyle name="常规 11" xfId="2"/>
    <cellStyle name="常规 12" xfId="3"/>
    <cellStyle name="常规 13" xfId="4"/>
    <cellStyle name="常规 14" xfId="5"/>
    <cellStyle name="常规 15" xfId="6"/>
    <cellStyle name="常规 16" xfId="7"/>
    <cellStyle name="常规 17" xfId="8"/>
    <cellStyle name="常规 18" xfId="9"/>
    <cellStyle name="常规 19" xfId="10"/>
    <cellStyle name="常规 20" xfId="11"/>
    <cellStyle name="常规 21" xfId="12"/>
    <cellStyle name="常规 22" xfId="13"/>
    <cellStyle name="常规 23" xfId="14"/>
    <cellStyle name="常规 24" xfId="15"/>
    <cellStyle name="常规 7" xfId="16"/>
    <cellStyle name="常规 8" xfId="17"/>
    <cellStyle name="常规 9" xfId="18"/>
    <cellStyle name="常规_35T和35S同一包后" xfId="19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zoomScaleNormal="100" workbookViewId="0">
      <pane ySplit="3" topLeftCell="A4" activePane="bottomLeft" state="frozen"/>
      <selection pane="bottomLeft" activeCell="A57" sqref="A57:XFD69"/>
    </sheetView>
  </sheetViews>
  <sheetFormatPr defaultRowHeight="14.25"/>
  <cols>
    <col min="1" max="1" width="12.375" style="4" bestFit="1" customWidth="1"/>
    <col min="2" max="2" width="30.5" style="3" customWidth="1"/>
    <col min="3" max="3" width="4.75" style="5" customWidth="1"/>
    <col min="4" max="4" width="5.75" customWidth="1"/>
    <col min="5" max="5" width="4.75" style="5" customWidth="1"/>
    <col min="6" max="6" width="5.75" customWidth="1"/>
    <col min="7" max="7" width="4.75" style="5" customWidth="1"/>
    <col min="8" max="8" width="5.75" customWidth="1"/>
    <col min="9" max="9" width="4.75" style="5" customWidth="1"/>
    <col min="10" max="10" width="5.75" style="40" customWidth="1"/>
    <col min="11" max="11" width="4.75" style="5" customWidth="1"/>
    <col min="12" max="12" width="5.75" style="40" customWidth="1"/>
    <col min="13" max="13" width="4.75" style="5" customWidth="1"/>
    <col min="14" max="14" width="5.75" style="40" customWidth="1"/>
    <col min="15" max="15" width="4.75" style="5" customWidth="1"/>
    <col min="16" max="16" width="5.75" customWidth="1"/>
    <col min="17" max="17" width="4.75" style="5" customWidth="1"/>
    <col min="18" max="18" width="7.75" customWidth="1"/>
    <col min="19" max="19" width="4.75" style="5" customWidth="1"/>
    <col min="20" max="20" width="7.75" customWidth="1"/>
    <col min="21" max="21" width="10" bestFit="1" customWidth="1"/>
  </cols>
  <sheetData>
    <row r="1" spans="1:22" ht="21.75" customHeight="1">
      <c r="A1" s="42" t="s">
        <v>66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"/>
    </row>
    <row r="2" spans="1:22" s="18" customFormat="1" ht="30" customHeight="1">
      <c r="A2" s="47" t="s">
        <v>0</v>
      </c>
      <c r="B2" s="49" t="s">
        <v>1</v>
      </c>
      <c r="C2" s="50" t="s">
        <v>57</v>
      </c>
      <c r="D2" s="51"/>
      <c r="E2" s="51"/>
      <c r="F2" s="51"/>
      <c r="G2" s="51"/>
      <c r="H2" s="52"/>
      <c r="I2" s="53" t="s">
        <v>58</v>
      </c>
      <c r="J2" s="54"/>
      <c r="K2" s="54"/>
      <c r="L2" s="54"/>
      <c r="M2" s="54"/>
      <c r="N2" s="55"/>
      <c r="O2" s="43" t="s">
        <v>51</v>
      </c>
      <c r="P2" s="56" t="s">
        <v>63</v>
      </c>
      <c r="Q2" s="43" t="s">
        <v>53</v>
      </c>
      <c r="R2" s="49" t="s">
        <v>64</v>
      </c>
      <c r="S2" s="43" t="s">
        <v>52</v>
      </c>
      <c r="T2" s="45" t="s">
        <v>65</v>
      </c>
    </row>
    <row r="3" spans="1:22" s="19" customFormat="1" ht="40.15" customHeight="1">
      <c r="A3" s="48"/>
      <c r="B3" s="48"/>
      <c r="C3" s="16" t="s">
        <v>59</v>
      </c>
      <c r="D3" s="15" t="s">
        <v>60</v>
      </c>
      <c r="E3" s="16" t="s">
        <v>59</v>
      </c>
      <c r="F3" s="15" t="s">
        <v>61</v>
      </c>
      <c r="G3" s="16" t="s">
        <v>59</v>
      </c>
      <c r="H3" s="15" t="s">
        <v>62</v>
      </c>
      <c r="I3" s="17" t="s">
        <v>59</v>
      </c>
      <c r="J3" s="37" t="s">
        <v>60</v>
      </c>
      <c r="K3" s="17" t="s">
        <v>59</v>
      </c>
      <c r="L3" s="37" t="s">
        <v>61</v>
      </c>
      <c r="M3" s="17" t="s">
        <v>59</v>
      </c>
      <c r="N3" s="37" t="s">
        <v>62</v>
      </c>
      <c r="O3" s="44"/>
      <c r="P3" s="44"/>
      <c r="Q3" s="44"/>
      <c r="R3" s="48"/>
      <c r="S3" s="44"/>
      <c r="T3" s="46"/>
    </row>
    <row r="4" spans="1:22" s="7" customFormat="1" ht="38.1" customHeight="1">
      <c r="A4" s="8" t="s">
        <v>67</v>
      </c>
      <c r="B4" s="8" t="s">
        <v>40</v>
      </c>
      <c r="C4" s="10">
        <v>1885</v>
      </c>
      <c r="D4" s="36">
        <f>C4*0.039370079</f>
        <v>74.212598915000001</v>
      </c>
      <c r="E4" s="10">
        <v>975</v>
      </c>
      <c r="F4" s="36">
        <f>E4*0.039370079</f>
        <v>38.385827025000005</v>
      </c>
      <c r="G4" s="10">
        <v>110</v>
      </c>
      <c r="H4" s="36">
        <f>G4*0.039370079</f>
        <v>4.3307086899999998</v>
      </c>
      <c r="I4" s="12">
        <v>1820</v>
      </c>
      <c r="J4" s="38">
        <f>I4*0.039370079</f>
        <v>71.653543780000007</v>
      </c>
      <c r="K4" s="12">
        <v>910</v>
      </c>
      <c r="L4" s="38">
        <f>K4*0.039370079</f>
        <v>35.826771890000003</v>
      </c>
      <c r="M4" s="12">
        <v>719</v>
      </c>
      <c r="N4" s="38">
        <f>M4*0.039370079</f>
        <v>28.307086801000001</v>
      </c>
      <c r="O4" s="20">
        <f>C4*E4*G4/1000000000</f>
        <v>0.20216624999999999</v>
      </c>
      <c r="P4" s="36">
        <f>O4*35.31466672</f>
        <v>7.1394337407821995</v>
      </c>
      <c r="Q4" s="14">
        <v>75.5</v>
      </c>
      <c r="R4" s="36">
        <f>Q4*2.0204622622</f>
        <v>152.54490079610002</v>
      </c>
      <c r="S4" s="14">
        <v>81.5</v>
      </c>
      <c r="T4" s="36">
        <f>S4*2.0204622622</f>
        <v>164.66767436930002</v>
      </c>
      <c r="U4" s="21"/>
      <c r="V4" s="22"/>
    </row>
    <row r="5" spans="1:22" s="7" customFormat="1" ht="38.1" customHeight="1">
      <c r="A5" s="9" t="s">
        <v>68</v>
      </c>
      <c r="B5" s="23" t="s">
        <v>41</v>
      </c>
      <c r="C5" s="10">
        <v>1740</v>
      </c>
      <c r="D5" s="36">
        <f t="shared" ref="D5:D56" si="0">C5*0.039370079</f>
        <v>68.503937460000003</v>
      </c>
      <c r="E5" s="10">
        <v>825</v>
      </c>
      <c r="F5" s="36">
        <f t="shared" ref="F5:F56" si="1">E5*0.039370079</f>
        <v>32.480315175000001</v>
      </c>
      <c r="G5" s="10">
        <v>110</v>
      </c>
      <c r="H5" s="36">
        <f t="shared" ref="H5:H56" si="2">G5*0.039370079</f>
        <v>4.3307086899999998</v>
      </c>
      <c r="I5" s="12">
        <v>1675</v>
      </c>
      <c r="J5" s="38">
        <f t="shared" ref="J5:J56" si="3">I5*0.039370079</f>
        <v>65.944882325000009</v>
      </c>
      <c r="K5" s="12">
        <v>760</v>
      </c>
      <c r="L5" s="38">
        <f t="shared" ref="L5:L56" si="4">K5*0.039370079</f>
        <v>29.92126004</v>
      </c>
      <c r="M5" s="12">
        <v>719</v>
      </c>
      <c r="N5" s="38">
        <f t="shared" ref="N5:N56" si="5">M5*0.039370079</f>
        <v>28.307086801000001</v>
      </c>
      <c r="O5" s="20">
        <f t="shared" ref="O5:O50" si="6">C5*E5*G5/1000000000</f>
        <v>0.15790499999999999</v>
      </c>
      <c r="P5" s="36">
        <f t="shared" ref="P5:P56" si="7">O5*35.31466672</f>
        <v>5.576362448421599</v>
      </c>
      <c r="Q5" s="14">
        <v>58</v>
      </c>
      <c r="R5" s="36">
        <f t="shared" ref="R5:R56" si="8">Q5*2.0204622622</f>
        <v>117.1868112076</v>
      </c>
      <c r="S5" s="14">
        <v>63</v>
      </c>
      <c r="T5" s="36">
        <f t="shared" ref="T5:T56" si="9">S5*2.0204622622</f>
        <v>127.28912251860001</v>
      </c>
      <c r="V5" s="22"/>
    </row>
    <row r="6" spans="1:22" s="7" customFormat="1" ht="38.1" customHeight="1">
      <c r="A6" s="9" t="s">
        <v>69</v>
      </c>
      <c r="B6" s="23" t="s">
        <v>42</v>
      </c>
      <c r="C6" s="10">
        <v>1860</v>
      </c>
      <c r="D6" s="36">
        <f t="shared" si="0"/>
        <v>73.228346940000009</v>
      </c>
      <c r="E6" s="10">
        <v>540</v>
      </c>
      <c r="F6" s="36">
        <f t="shared" si="1"/>
        <v>21.25984266</v>
      </c>
      <c r="G6" s="10">
        <v>755</v>
      </c>
      <c r="H6" s="36">
        <f t="shared" si="2"/>
        <v>29.724409645000001</v>
      </c>
      <c r="I6" s="12">
        <v>1820</v>
      </c>
      <c r="J6" s="38">
        <f t="shared" si="3"/>
        <v>71.653543780000007</v>
      </c>
      <c r="K6" s="12">
        <v>500</v>
      </c>
      <c r="L6" s="38">
        <f t="shared" si="4"/>
        <v>19.685039500000002</v>
      </c>
      <c r="M6" s="12">
        <v>719</v>
      </c>
      <c r="N6" s="38">
        <f t="shared" si="5"/>
        <v>28.307086801000001</v>
      </c>
      <c r="O6" s="20">
        <f t="shared" si="6"/>
        <v>0.75832200000000005</v>
      </c>
      <c r="P6" s="36">
        <f t="shared" si="7"/>
        <v>26.779888696443841</v>
      </c>
      <c r="Q6" s="14">
        <v>105.5</v>
      </c>
      <c r="R6" s="36">
        <f t="shared" si="8"/>
        <v>213.15876866210002</v>
      </c>
      <c r="S6" s="14">
        <v>114.5</v>
      </c>
      <c r="T6" s="36">
        <f t="shared" si="9"/>
        <v>231.34292902190001</v>
      </c>
      <c r="V6" s="22"/>
    </row>
    <row r="7" spans="1:22" s="7" customFormat="1" ht="38.1" customHeight="1">
      <c r="A7" s="9" t="s">
        <v>70</v>
      </c>
      <c r="B7" s="23" t="s">
        <v>43</v>
      </c>
      <c r="C7" s="11">
        <v>1740</v>
      </c>
      <c r="D7" s="36">
        <f t="shared" si="0"/>
        <v>68.503937460000003</v>
      </c>
      <c r="E7" s="11">
        <v>735</v>
      </c>
      <c r="F7" s="36">
        <f t="shared" si="1"/>
        <v>28.937008065000001</v>
      </c>
      <c r="G7" s="11">
        <v>110</v>
      </c>
      <c r="H7" s="36">
        <f t="shared" si="2"/>
        <v>4.3307086899999998</v>
      </c>
      <c r="I7" s="6">
        <v>1675</v>
      </c>
      <c r="J7" s="38">
        <f t="shared" si="3"/>
        <v>65.944882325000009</v>
      </c>
      <c r="K7" s="6">
        <v>500</v>
      </c>
      <c r="L7" s="38">
        <f t="shared" si="4"/>
        <v>19.685039500000002</v>
      </c>
      <c r="M7" s="6">
        <v>719</v>
      </c>
      <c r="N7" s="38">
        <f t="shared" si="5"/>
        <v>28.307086801000001</v>
      </c>
      <c r="O7" s="20">
        <f t="shared" si="6"/>
        <v>0.140679</v>
      </c>
      <c r="P7" s="36">
        <f t="shared" si="7"/>
        <v>4.9680319995028794</v>
      </c>
      <c r="Q7" s="14">
        <v>44</v>
      </c>
      <c r="R7" s="36">
        <f t="shared" si="8"/>
        <v>88.900339536800004</v>
      </c>
      <c r="S7" s="14">
        <v>48</v>
      </c>
      <c r="T7" s="36">
        <f t="shared" si="9"/>
        <v>96.982188585599999</v>
      </c>
      <c r="V7" s="22"/>
    </row>
    <row r="8" spans="1:22" s="1" customFormat="1" ht="38.1" customHeight="1">
      <c r="A8" s="9" t="s">
        <v>71</v>
      </c>
      <c r="B8" s="24" t="s">
        <v>44</v>
      </c>
      <c r="C8" s="10">
        <v>980</v>
      </c>
      <c r="D8" s="36">
        <f t="shared" si="0"/>
        <v>38.582677420000003</v>
      </c>
      <c r="E8" s="10">
        <v>540</v>
      </c>
      <c r="F8" s="36">
        <f t="shared" si="1"/>
        <v>21.25984266</v>
      </c>
      <c r="G8" s="10">
        <v>755</v>
      </c>
      <c r="H8" s="36">
        <f t="shared" si="2"/>
        <v>29.724409645000001</v>
      </c>
      <c r="I8" s="6">
        <v>940</v>
      </c>
      <c r="J8" s="38">
        <f t="shared" si="3"/>
        <v>37.007874260000001</v>
      </c>
      <c r="K8" s="6">
        <v>500</v>
      </c>
      <c r="L8" s="38">
        <f t="shared" si="4"/>
        <v>19.685039500000002</v>
      </c>
      <c r="M8" s="6">
        <v>719</v>
      </c>
      <c r="N8" s="38">
        <f t="shared" si="5"/>
        <v>28.307086801000001</v>
      </c>
      <c r="O8" s="20">
        <f t="shared" si="6"/>
        <v>0.39954600000000001</v>
      </c>
      <c r="P8" s="36">
        <f t="shared" si="7"/>
        <v>14.109833829309119</v>
      </c>
      <c r="Q8" s="14">
        <v>62</v>
      </c>
      <c r="R8" s="36">
        <f t="shared" si="8"/>
        <v>125.26866025640001</v>
      </c>
      <c r="S8" s="14">
        <v>66</v>
      </c>
      <c r="T8" s="36">
        <f t="shared" si="9"/>
        <v>133.35050930520001</v>
      </c>
      <c r="V8" s="22"/>
    </row>
    <row r="9" spans="1:22" s="1" customFormat="1" ht="38.1" customHeight="1">
      <c r="A9" s="9" t="s">
        <v>72</v>
      </c>
      <c r="B9" s="24" t="s">
        <v>45</v>
      </c>
      <c r="C9" s="10">
        <v>1005</v>
      </c>
      <c r="D9" s="36">
        <f t="shared" si="0"/>
        <v>39.566929395000003</v>
      </c>
      <c r="E9" s="10">
        <v>740</v>
      </c>
      <c r="F9" s="36">
        <f t="shared" si="1"/>
        <v>29.133858460000003</v>
      </c>
      <c r="G9" s="10">
        <v>200</v>
      </c>
      <c r="H9" s="36">
        <f t="shared" si="2"/>
        <v>7.8740158000000005</v>
      </c>
      <c r="I9" s="12">
        <v>940</v>
      </c>
      <c r="J9" s="38">
        <f t="shared" si="3"/>
        <v>37.007874260000001</v>
      </c>
      <c r="K9" s="12">
        <v>500</v>
      </c>
      <c r="L9" s="38">
        <f t="shared" si="4"/>
        <v>19.685039500000002</v>
      </c>
      <c r="M9" s="12">
        <v>719</v>
      </c>
      <c r="N9" s="38">
        <f t="shared" si="5"/>
        <v>28.307086801000001</v>
      </c>
      <c r="O9" s="20">
        <f t="shared" si="6"/>
        <v>0.14874000000000001</v>
      </c>
      <c r="P9" s="36">
        <f t="shared" si="7"/>
        <v>5.2527035279328</v>
      </c>
      <c r="Q9" s="14">
        <v>45.5</v>
      </c>
      <c r="R9" s="36">
        <f t="shared" si="8"/>
        <v>91.931032930100002</v>
      </c>
      <c r="S9" s="14">
        <v>50.5</v>
      </c>
      <c r="T9" s="36">
        <f t="shared" si="9"/>
        <v>102.03334424110001</v>
      </c>
      <c r="V9" s="22"/>
    </row>
    <row r="10" spans="1:22" s="1" customFormat="1" ht="38.1" customHeight="1">
      <c r="A10" s="9" t="s">
        <v>73</v>
      </c>
      <c r="B10" s="24" t="s">
        <v>2</v>
      </c>
      <c r="C10" s="10">
        <v>785</v>
      </c>
      <c r="D10" s="36">
        <f t="shared" si="0"/>
        <v>30.905512015000003</v>
      </c>
      <c r="E10" s="10">
        <v>370</v>
      </c>
      <c r="F10" s="36">
        <f t="shared" si="1"/>
        <v>14.566929230000001</v>
      </c>
      <c r="G10" s="10">
        <v>60</v>
      </c>
      <c r="H10" s="36">
        <f t="shared" si="2"/>
        <v>2.3622047400000001</v>
      </c>
      <c r="I10" s="12">
        <v>660</v>
      </c>
      <c r="J10" s="38">
        <f t="shared" si="3"/>
        <v>25.984252140000002</v>
      </c>
      <c r="K10" s="12">
        <v>305</v>
      </c>
      <c r="L10" s="38">
        <f t="shared" si="4"/>
        <v>12.007874095</v>
      </c>
      <c r="M10" s="12">
        <v>29</v>
      </c>
      <c r="N10" s="38">
        <f t="shared" si="5"/>
        <v>1.1417322910000001</v>
      </c>
      <c r="O10" s="20">
        <f t="shared" si="6"/>
        <v>1.7427000000000002E-2</v>
      </c>
      <c r="P10" s="36">
        <f t="shared" si="7"/>
        <v>0.61542869692944002</v>
      </c>
      <c r="Q10" s="14">
        <v>4</v>
      </c>
      <c r="R10" s="36">
        <f t="shared" si="8"/>
        <v>8.0818490488000005</v>
      </c>
      <c r="S10" s="14">
        <v>5</v>
      </c>
      <c r="T10" s="36">
        <f t="shared" si="9"/>
        <v>10.102311311000001</v>
      </c>
      <c r="V10" s="22"/>
    </row>
    <row r="11" spans="1:22" s="1" customFormat="1" ht="38.1" customHeight="1">
      <c r="A11" s="9" t="s">
        <v>74</v>
      </c>
      <c r="B11" s="24" t="s">
        <v>3</v>
      </c>
      <c r="C11" s="11">
        <v>575</v>
      </c>
      <c r="D11" s="36">
        <f t="shared" si="0"/>
        <v>22.637795425</v>
      </c>
      <c r="E11" s="11">
        <v>450</v>
      </c>
      <c r="F11" s="36">
        <f t="shared" si="1"/>
        <v>17.71653555</v>
      </c>
      <c r="G11" s="11">
        <v>77</v>
      </c>
      <c r="H11" s="36">
        <f t="shared" si="2"/>
        <v>3.0314960830000004</v>
      </c>
      <c r="I11" s="12">
        <v>550</v>
      </c>
      <c r="J11" s="38">
        <f t="shared" si="3"/>
        <v>21.653543450000001</v>
      </c>
      <c r="K11" s="12">
        <v>385</v>
      </c>
      <c r="L11" s="38">
        <f t="shared" si="4"/>
        <v>15.157480415</v>
      </c>
      <c r="M11" s="12">
        <v>47</v>
      </c>
      <c r="N11" s="38">
        <f t="shared" si="5"/>
        <v>1.8503937130000001</v>
      </c>
      <c r="O11" s="20">
        <f t="shared" si="6"/>
        <v>1.992375E-2</v>
      </c>
      <c r="P11" s="36">
        <f t="shared" si="7"/>
        <v>0.70360059106259998</v>
      </c>
      <c r="Q11" s="14">
        <v>2.9</v>
      </c>
      <c r="R11" s="36">
        <f t="shared" si="8"/>
        <v>5.8593405603800006</v>
      </c>
      <c r="S11" s="14">
        <v>3.5</v>
      </c>
      <c r="T11" s="36">
        <f t="shared" si="9"/>
        <v>7.0716179177000003</v>
      </c>
      <c r="V11" s="22"/>
    </row>
    <row r="12" spans="1:22" s="1" customFormat="1" ht="38.1" customHeight="1">
      <c r="A12" s="9" t="s">
        <v>75</v>
      </c>
      <c r="B12" s="23" t="s">
        <v>46</v>
      </c>
      <c r="C12" s="11">
        <v>1265</v>
      </c>
      <c r="D12" s="36">
        <f t="shared" si="0"/>
        <v>49.803149935</v>
      </c>
      <c r="E12" s="11">
        <v>665</v>
      </c>
      <c r="F12" s="36">
        <f t="shared" si="1"/>
        <v>26.181102535000001</v>
      </c>
      <c r="G12" s="11">
        <v>110</v>
      </c>
      <c r="H12" s="36">
        <f t="shared" si="2"/>
        <v>4.3307086899999998</v>
      </c>
      <c r="I12" s="12">
        <v>1200</v>
      </c>
      <c r="J12" s="38">
        <f t="shared" si="3"/>
        <v>47.244094799999999</v>
      </c>
      <c r="K12" s="12">
        <v>600</v>
      </c>
      <c r="L12" s="38">
        <f t="shared" si="4"/>
        <v>23.6220474</v>
      </c>
      <c r="M12" s="12">
        <v>405</v>
      </c>
      <c r="N12" s="38">
        <f t="shared" si="5"/>
        <v>15.944881995000001</v>
      </c>
      <c r="O12" s="20">
        <f t="shared" si="6"/>
        <v>9.2534749999999999E-2</v>
      </c>
      <c r="P12" s="36">
        <f t="shared" si="7"/>
        <v>3.2678338562685196</v>
      </c>
      <c r="Q12" s="14">
        <v>26</v>
      </c>
      <c r="R12" s="36">
        <f t="shared" si="8"/>
        <v>52.532018817200004</v>
      </c>
      <c r="S12" s="14">
        <v>29</v>
      </c>
      <c r="T12" s="36">
        <f t="shared" si="9"/>
        <v>58.593405603800001</v>
      </c>
      <c r="V12" s="22"/>
    </row>
    <row r="13" spans="1:22" s="1" customFormat="1" ht="37.5" customHeight="1">
      <c r="A13" s="34" t="s">
        <v>76</v>
      </c>
      <c r="B13" s="24" t="s">
        <v>4</v>
      </c>
      <c r="C13" s="11">
        <v>665</v>
      </c>
      <c r="D13" s="36">
        <f t="shared" si="0"/>
        <v>26.181102535000001</v>
      </c>
      <c r="E13" s="11">
        <v>665</v>
      </c>
      <c r="F13" s="36">
        <f t="shared" si="1"/>
        <v>26.181102535000001</v>
      </c>
      <c r="G13" s="11">
        <v>140</v>
      </c>
      <c r="H13" s="36">
        <f t="shared" si="2"/>
        <v>5.5118110600000003</v>
      </c>
      <c r="I13" s="12">
        <v>600</v>
      </c>
      <c r="J13" s="38">
        <f t="shared" si="3"/>
        <v>23.6220474</v>
      </c>
      <c r="K13" s="12">
        <v>600</v>
      </c>
      <c r="L13" s="38">
        <f t="shared" si="4"/>
        <v>23.6220474</v>
      </c>
      <c r="M13" s="12">
        <v>499</v>
      </c>
      <c r="N13" s="38">
        <f t="shared" si="5"/>
        <v>19.645669421000001</v>
      </c>
      <c r="O13" s="20">
        <f t="shared" si="6"/>
        <v>6.1911500000000001E-2</v>
      </c>
      <c r="P13" s="36">
        <f t="shared" si="7"/>
        <v>2.1863839886352801</v>
      </c>
      <c r="Q13" s="14">
        <v>18</v>
      </c>
      <c r="R13" s="36">
        <f t="shared" si="8"/>
        <v>36.3683207196</v>
      </c>
      <c r="S13" s="14">
        <v>20</v>
      </c>
      <c r="T13" s="36">
        <f t="shared" si="9"/>
        <v>40.409245244000005</v>
      </c>
      <c r="V13" s="22"/>
    </row>
    <row r="14" spans="1:22" s="1" customFormat="1" ht="38.1" customHeight="1">
      <c r="A14" s="34" t="s">
        <v>77</v>
      </c>
      <c r="B14" s="41" t="s">
        <v>47</v>
      </c>
      <c r="C14" s="11">
        <v>1885</v>
      </c>
      <c r="D14" s="36">
        <f t="shared" si="0"/>
        <v>74.212598915000001</v>
      </c>
      <c r="E14" s="11">
        <v>975</v>
      </c>
      <c r="F14" s="36">
        <f t="shared" si="1"/>
        <v>38.385827025000005</v>
      </c>
      <c r="G14" s="11">
        <v>115</v>
      </c>
      <c r="H14" s="36">
        <f t="shared" si="2"/>
        <v>4.527559085</v>
      </c>
      <c r="I14" s="12">
        <v>1820</v>
      </c>
      <c r="J14" s="38">
        <f t="shared" si="3"/>
        <v>71.653543780000007</v>
      </c>
      <c r="K14" s="12">
        <v>910</v>
      </c>
      <c r="L14" s="38">
        <f t="shared" si="4"/>
        <v>35.826771890000003</v>
      </c>
      <c r="M14" s="12">
        <v>50</v>
      </c>
      <c r="N14" s="38">
        <f t="shared" si="5"/>
        <v>1.9685039500000001</v>
      </c>
      <c r="O14" s="20">
        <f t="shared" si="6"/>
        <v>0.21135562499999999</v>
      </c>
      <c r="P14" s="36">
        <f t="shared" si="7"/>
        <v>7.4639534562722991</v>
      </c>
      <c r="Q14" s="14">
        <v>70.5</v>
      </c>
      <c r="R14" s="36">
        <f t="shared" si="8"/>
        <v>142.4425894851</v>
      </c>
      <c r="S14" s="14">
        <v>74</v>
      </c>
      <c r="T14" s="36">
        <f t="shared" si="9"/>
        <v>149.5142074028</v>
      </c>
      <c r="V14" s="22"/>
    </row>
    <row r="15" spans="1:22" s="1" customFormat="1" ht="38.1" customHeight="1">
      <c r="A15" s="34" t="s">
        <v>78</v>
      </c>
      <c r="B15" s="24" t="s">
        <v>5</v>
      </c>
      <c r="C15" s="11">
        <v>590</v>
      </c>
      <c r="D15" s="36">
        <f t="shared" si="0"/>
        <v>23.228346610000003</v>
      </c>
      <c r="E15" s="11">
        <v>540</v>
      </c>
      <c r="F15" s="36">
        <f t="shared" si="1"/>
        <v>21.25984266</v>
      </c>
      <c r="G15" s="11">
        <v>690</v>
      </c>
      <c r="H15" s="36">
        <f t="shared" si="2"/>
        <v>27.16535451</v>
      </c>
      <c r="I15" s="12">
        <v>500</v>
      </c>
      <c r="J15" s="38">
        <f t="shared" si="3"/>
        <v>19.685039500000002</v>
      </c>
      <c r="K15" s="12">
        <v>270</v>
      </c>
      <c r="L15" s="38">
        <f t="shared" si="4"/>
        <v>10.62992133</v>
      </c>
      <c r="M15" s="12">
        <v>705</v>
      </c>
      <c r="N15" s="38">
        <f t="shared" si="5"/>
        <v>27.755905695000003</v>
      </c>
      <c r="O15" s="20">
        <f t="shared" si="6"/>
        <v>0.219834</v>
      </c>
      <c r="P15" s="36">
        <f t="shared" si="7"/>
        <v>7.7633644437244795</v>
      </c>
      <c r="Q15" s="14">
        <v>17.5</v>
      </c>
      <c r="R15" s="36">
        <f t="shared" si="8"/>
        <v>35.3580895885</v>
      </c>
      <c r="S15" s="14">
        <v>21.5</v>
      </c>
      <c r="T15" s="36">
        <f t="shared" si="9"/>
        <v>43.439938637300003</v>
      </c>
      <c r="V15" s="22"/>
    </row>
    <row r="16" spans="1:22" s="1" customFormat="1" ht="38.1" customHeight="1">
      <c r="A16" s="34" t="s">
        <v>79</v>
      </c>
      <c r="B16" s="23" t="s">
        <v>6</v>
      </c>
      <c r="C16" s="11">
        <v>1845</v>
      </c>
      <c r="D16" s="36">
        <f t="shared" si="0"/>
        <v>72.637795754999999</v>
      </c>
      <c r="E16" s="11">
        <v>410</v>
      </c>
      <c r="F16" s="36">
        <f t="shared" si="1"/>
        <v>16.141732390000001</v>
      </c>
      <c r="G16" s="11">
        <v>615</v>
      </c>
      <c r="H16" s="36">
        <f t="shared" si="2"/>
        <v>24.212598585000002</v>
      </c>
      <c r="I16" s="12">
        <v>1790</v>
      </c>
      <c r="J16" s="38">
        <f t="shared" si="3"/>
        <v>70.472441410000002</v>
      </c>
      <c r="K16" s="12">
        <v>350</v>
      </c>
      <c r="L16" s="38">
        <f t="shared" si="4"/>
        <v>13.77952765</v>
      </c>
      <c r="M16" s="12">
        <v>1059</v>
      </c>
      <c r="N16" s="38">
        <f t="shared" si="5"/>
        <v>41.692913661000006</v>
      </c>
      <c r="O16" s="20">
        <f t="shared" si="6"/>
        <v>0.46521675000000001</v>
      </c>
      <c r="P16" s="36">
        <f t="shared" si="7"/>
        <v>16.428974478811561</v>
      </c>
      <c r="Q16" s="14">
        <v>72</v>
      </c>
      <c r="R16" s="36">
        <f t="shared" si="8"/>
        <v>145.4732828784</v>
      </c>
      <c r="S16" s="14">
        <v>77</v>
      </c>
      <c r="T16" s="36">
        <f t="shared" si="9"/>
        <v>155.57559418940002</v>
      </c>
      <c r="V16" s="22"/>
    </row>
    <row r="17" spans="1:22" s="7" customFormat="1" ht="38.1" customHeight="1">
      <c r="A17" s="34" t="s">
        <v>119</v>
      </c>
      <c r="B17" s="24" t="s">
        <v>120</v>
      </c>
      <c r="C17" s="11">
        <v>435</v>
      </c>
      <c r="D17" s="36">
        <f t="shared" si="0"/>
        <v>17.125984365000001</v>
      </c>
      <c r="E17" s="11">
        <v>245</v>
      </c>
      <c r="F17" s="36">
        <f t="shared" si="1"/>
        <v>9.6456693550000008</v>
      </c>
      <c r="G17" s="11">
        <v>695</v>
      </c>
      <c r="H17" s="36">
        <f t="shared" si="2"/>
        <v>27.362204905000002</v>
      </c>
      <c r="I17" s="12">
        <v>230</v>
      </c>
      <c r="J17" s="38">
        <f t="shared" si="3"/>
        <v>9.0551181700000001</v>
      </c>
      <c r="K17" s="12">
        <v>460</v>
      </c>
      <c r="L17" s="38">
        <f t="shared" si="4"/>
        <v>18.11023634</v>
      </c>
      <c r="M17" s="12">
        <v>690</v>
      </c>
      <c r="N17" s="38">
        <f t="shared" si="5"/>
        <v>27.16535451</v>
      </c>
      <c r="O17" s="20">
        <f t="shared" si="6"/>
        <v>7.4069625E-2</v>
      </c>
      <c r="P17" s="36">
        <f t="shared" si="7"/>
        <v>2.6157441209503798</v>
      </c>
      <c r="Q17" s="14">
        <v>8</v>
      </c>
      <c r="R17" s="36">
        <f t="shared" si="8"/>
        <v>16.163698097600001</v>
      </c>
      <c r="S17" s="14">
        <v>9</v>
      </c>
      <c r="T17" s="36">
        <f t="shared" si="9"/>
        <v>18.1841603598</v>
      </c>
      <c r="V17" s="22"/>
    </row>
    <row r="18" spans="1:22" s="7" customFormat="1" ht="38.1" customHeight="1">
      <c r="A18" s="34" t="s">
        <v>80</v>
      </c>
      <c r="B18" s="24" t="s">
        <v>7</v>
      </c>
      <c r="C18" s="11">
        <v>1885</v>
      </c>
      <c r="D18" s="36">
        <f t="shared" si="0"/>
        <v>74.212598915000001</v>
      </c>
      <c r="E18" s="11">
        <v>735</v>
      </c>
      <c r="F18" s="36">
        <f t="shared" si="1"/>
        <v>28.937008065000001</v>
      </c>
      <c r="G18" s="11">
        <v>110</v>
      </c>
      <c r="H18" s="36">
        <f t="shared" si="2"/>
        <v>4.3307086899999998</v>
      </c>
      <c r="I18" s="12">
        <v>1820</v>
      </c>
      <c r="J18" s="38">
        <f t="shared" si="3"/>
        <v>71.653543780000007</v>
      </c>
      <c r="K18" s="12">
        <v>500</v>
      </c>
      <c r="L18" s="38">
        <f t="shared" si="4"/>
        <v>19.685039500000002</v>
      </c>
      <c r="M18" s="12">
        <v>719</v>
      </c>
      <c r="N18" s="38">
        <f t="shared" si="5"/>
        <v>28.307086801000001</v>
      </c>
      <c r="O18" s="20">
        <f t="shared" si="6"/>
        <v>0.15240224999999999</v>
      </c>
      <c r="P18" s="36">
        <f t="shared" si="7"/>
        <v>5.3820346661281198</v>
      </c>
      <c r="Q18" s="14">
        <v>51</v>
      </c>
      <c r="R18" s="36">
        <f t="shared" si="8"/>
        <v>103.04357537220001</v>
      </c>
      <c r="S18" s="14">
        <v>55</v>
      </c>
      <c r="T18" s="36">
        <f t="shared" si="9"/>
        <v>111.12542442100001</v>
      </c>
      <c r="V18" s="22"/>
    </row>
    <row r="19" spans="1:22" s="7" customFormat="1" ht="38.1" customHeight="1">
      <c r="A19" s="34" t="s">
        <v>81</v>
      </c>
      <c r="B19" s="24" t="s">
        <v>48</v>
      </c>
      <c r="C19" s="11">
        <v>1905</v>
      </c>
      <c r="D19" s="36">
        <f t="shared" si="0"/>
        <v>75.000000495000009</v>
      </c>
      <c r="E19" s="11">
        <v>640</v>
      </c>
      <c r="F19" s="36">
        <f t="shared" si="1"/>
        <v>25.196850560000001</v>
      </c>
      <c r="G19" s="11">
        <v>190</v>
      </c>
      <c r="H19" s="36">
        <f t="shared" si="2"/>
        <v>7.48031501</v>
      </c>
      <c r="I19" s="12">
        <v>1790</v>
      </c>
      <c r="J19" s="38">
        <f t="shared" si="3"/>
        <v>70.472441410000002</v>
      </c>
      <c r="K19" s="12">
        <v>350</v>
      </c>
      <c r="L19" s="38">
        <f t="shared" si="4"/>
        <v>13.77952765</v>
      </c>
      <c r="M19" s="12">
        <v>1059</v>
      </c>
      <c r="N19" s="38">
        <f t="shared" si="5"/>
        <v>41.692913661000006</v>
      </c>
      <c r="O19" s="20">
        <f t="shared" si="6"/>
        <v>0.23164799999999999</v>
      </c>
      <c r="P19" s="36">
        <f t="shared" si="7"/>
        <v>8.1805719163545589</v>
      </c>
      <c r="Q19" s="14">
        <v>70</v>
      </c>
      <c r="R19" s="36">
        <f t="shared" si="8"/>
        <v>141.432358354</v>
      </c>
      <c r="S19" s="14">
        <v>74.5</v>
      </c>
      <c r="T19" s="36">
        <f t="shared" si="9"/>
        <v>150.5244385339</v>
      </c>
      <c r="V19" s="22"/>
    </row>
    <row r="20" spans="1:22" s="7" customFormat="1" ht="38.1" customHeight="1">
      <c r="A20" s="34" t="s">
        <v>82</v>
      </c>
      <c r="B20" s="24" t="s">
        <v>8</v>
      </c>
      <c r="C20" s="11">
        <v>1275</v>
      </c>
      <c r="D20" s="36">
        <f t="shared" si="0"/>
        <v>50.196850725000004</v>
      </c>
      <c r="E20" s="11">
        <v>755</v>
      </c>
      <c r="F20" s="36">
        <f t="shared" si="1"/>
        <v>29.724409645000001</v>
      </c>
      <c r="G20" s="11">
        <v>110</v>
      </c>
      <c r="H20" s="36">
        <f t="shared" si="2"/>
        <v>4.3307086899999998</v>
      </c>
      <c r="I20" s="6">
        <v>1240</v>
      </c>
      <c r="J20" s="38">
        <f t="shared" si="3"/>
        <v>48.818897960000001</v>
      </c>
      <c r="K20" s="6">
        <v>600</v>
      </c>
      <c r="L20" s="38">
        <f t="shared" si="4"/>
        <v>23.6220474</v>
      </c>
      <c r="M20" s="6">
        <v>719</v>
      </c>
      <c r="N20" s="38">
        <f t="shared" si="5"/>
        <v>28.307086801000001</v>
      </c>
      <c r="O20" s="20">
        <f t="shared" si="6"/>
        <v>0.10588875</v>
      </c>
      <c r="P20" s="36">
        <f t="shared" si="7"/>
        <v>3.7394259156473999</v>
      </c>
      <c r="Q20" s="14">
        <v>33.700000000000003</v>
      </c>
      <c r="R20" s="36">
        <f t="shared" si="8"/>
        <v>68.089578236140014</v>
      </c>
      <c r="S20" s="14">
        <v>37</v>
      </c>
      <c r="T20" s="36">
        <f t="shared" si="9"/>
        <v>74.757103701399998</v>
      </c>
      <c r="V20" s="22"/>
    </row>
    <row r="21" spans="1:22" s="7" customFormat="1" ht="38.1" customHeight="1">
      <c r="A21" s="34" t="s">
        <v>83</v>
      </c>
      <c r="B21" s="24" t="s">
        <v>9</v>
      </c>
      <c r="C21" s="11">
        <v>1885</v>
      </c>
      <c r="D21" s="36">
        <f t="shared" si="0"/>
        <v>74.212598915000001</v>
      </c>
      <c r="E21" s="11">
        <v>975</v>
      </c>
      <c r="F21" s="36">
        <f t="shared" si="1"/>
        <v>38.385827025000005</v>
      </c>
      <c r="G21" s="11">
        <v>110</v>
      </c>
      <c r="H21" s="36">
        <f t="shared" si="2"/>
        <v>4.3307086899999998</v>
      </c>
      <c r="I21" s="12">
        <v>1820</v>
      </c>
      <c r="J21" s="38">
        <f t="shared" si="3"/>
        <v>71.653543780000007</v>
      </c>
      <c r="K21" s="12">
        <v>910</v>
      </c>
      <c r="L21" s="38">
        <f t="shared" si="4"/>
        <v>35.826771890000003</v>
      </c>
      <c r="M21" s="12">
        <v>719</v>
      </c>
      <c r="N21" s="38">
        <f t="shared" si="5"/>
        <v>28.307086801000001</v>
      </c>
      <c r="O21" s="20">
        <f t="shared" si="6"/>
        <v>0.20216624999999999</v>
      </c>
      <c r="P21" s="36">
        <f t="shared" si="7"/>
        <v>7.1394337407821995</v>
      </c>
      <c r="Q21" s="14">
        <v>55</v>
      </c>
      <c r="R21" s="36">
        <f t="shared" si="8"/>
        <v>111.12542442100001</v>
      </c>
      <c r="S21" s="14">
        <v>59</v>
      </c>
      <c r="T21" s="36">
        <f t="shared" si="9"/>
        <v>119.20727346980001</v>
      </c>
      <c r="V21" s="22"/>
    </row>
    <row r="22" spans="1:22" s="7" customFormat="1" ht="38.1" customHeight="1">
      <c r="A22" s="34" t="s">
        <v>84</v>
      </c>
      <c r="B22" s="24" t="s">
        <v>49</v>
      </c>
      <c r="C22" s="11">
        <v>1885</v>
      </c>
      <c r="D22" s="36">
        <f t="shared" si="0"/>
        <v>74.212598915000001</v>
      </c>
      <c r="E22" s="11">
        <v>740</v>
      </c>
      <c r="F22" s="36">
        <f t="shared" si="1"/>
        <v>29.133858460000003</v>
      </c>
      <c r="G22" s="11">
        <v>190</v>
      </c>
      <c r="H22" s="36">
        <f t="shared" si="2"/>
        <v>7.48031501</v>
      </c>
      <c r="I22" s="12">
        <v>1820</v>
      </c>
      <c r="J22" s="38">
        <f t="shared" si="3"/>
        <v>71.653543780000007</v>
      </c>
      <c r="K22" s="12">
        <v>500</v>
      </c>
      <c r="L22" s="38">
        <f t="shared" si="4"/>
        <v>19.685039500000002</v>
      </c>
      <c r="M22" s="12">
        <v>719</v>
      </c>
      <c r="N22" s="38">
        <f t="shared" si="5"/>
        <v>28.307086801000001</v>
      </c>
      <c r="O22" s="20">
        <f t="shared" si="6"/>
        <v>0.26503100000000002</v>
      </c>
      <c r="P22" s="36">
        <f t="shared" si="7"/>
        <v>9.3594814354683198</v>
      </c>
      <c r="Q22" s="14">
        <v>82.5</v>
      </c>
      <c r="R22" s="36">
        <f t="shared" si="8"/>
        <v>166.68813663150002</v>
      </c>
      <c r="S22" s="14">
        <v>91.5</v>
      </c>
      <c r="T22" s="36">
        <f t="shared" si="9"/>
        <v>184.8722969913</v>
      </c>
      <c r="V22" s="22"/>
    </row>
    <row r="23" spans="1:22" s="7" customFormat="1" ht="38.1" customHeight="1">
      <c r="A23" s="34" t="s">
        <v>85</v>
      </c>
      <c r="B23" s="24" t="s">
        <v>10</v>
      </c>
      <c r="C23" s="11">
        <v>1815</v>
      </c>
      <c r="D23" s="36">
        <f t="shared" si="0"/>
        <v>71.456693385000008</v>
      </c>
      <c r="E23" s="11">
        <v>1065</v>
      </c>
      <c r="F23" s="36">
        <f t="shared" si="1"/>
        <v>41.929134135000005</v>
      </c>
      <c r="G23" s="11">
        <v>160</v>
      </c>
      <c r="H23" s="36">
        <f t="shared" si="2"/>
        <v>6.2992126400000004</v>
      </c>
      <c r="I23" s="12">
        <v>940</v>
      </c>
      <c r="J23" s="38">
        <f t="shared" si="3"/>
        <v>37.007874260000001</v>
      </c>
      <c r="K23" s="12">
        <v>500</v>
      </c>
      <c r="L23" s="38">
        <f t="shared" si="4"/>
        <v>19.685039500000002</v>
      </c>
      <c r="M23" s="12">
        <v>1779</v>
      </c>
      <c r="N23" s="38">
        <f t="shared" si="5"/>
        <v>70.039370541000011</v>
      </c>
      <c r="O23" s="20">
        <f t="shared" si="6"/>
        <v>0.309276</v>
      </c>
      <c r="P23" s="36">
        <f t="shared" si="7"/>
        <v>10.921978864494719</v>
      </c>
      <c r="Q23" s="14">
        <v>81.5</v>
      </c>
      <c r="R23" s="36">
        <f t="shared" si="8"/>
        <v>164.66767436930002</v>
      </c>
      <c r="S23" s="14">
        <v>89.5</v>
      </c>
      <c r="T23" s="36">
        <f t="shared" si="9"/>
        <v>180.83137246690001</v>
      </c>
      <c r="V23" s="22"/>
    </row>
    <row r="24" spans="1:22" s="7" customFormat="1" ht="38.1" customHeight="1">
      <c r="A24" s="34" t="s">
        <v>86</v>
      </c>
      <c r="B24" s="24" t="s">
        <v>11</v>
      </c>
      <c r="C24" s="11">
        <v>985</v>
      </c>
      <c r="D24" s="36">
        <f t="shared" si="0"/>
        <v>38.779527815000002</v>
      </c>
      <c r="E24" s="11">
        <v>540</v>
      </c>
      <c r="F24" s="36">
        <f t="shared" si="1"/>
        <v>21.25984266</v>
      </c>
      <c r="G24" s="11">
        <v>1875</v>
      </c>
      <c r="H24" s="36">
        <f t="shared" si="2"/>
        <v>73.818898125000004</v>
      </c>
      <c r="I24" s="12">
        <v>940</v>
      </c>
      <c r="J24" s="38">
        <f t="shared" si="3"/>
        <v>37.007874260000001</v>
      </c>
      <c r="K24" s="12">
        <v>500</v>
      </c>
      <c r="L24" s="38">
        <f t="shared" si="4"/>
        <v>19.685039500000002</v>
      </c>
      <c r="M24" s="12">
        <v>1779</v>
      </c>
      <c r="N24" s="38">
        <f t="shared" si="5"/>
        <v>70.039370541000011</v>
      </c>
      <c r="O24" s="20">
        <f t="shared" si="6"/>
        <v>0.99731250000000005</v>
      </c>
      <c r="P24" s="36">
        <f t="shared" si="7"/>
        <v>35.219758553189997</v>
      </c>
      <c r="Q24" s="14">
        <v>63</v>
      </c>
      <c r="R24" s="36">
        <f t="shared" si="8"/>
        <v>127.28912251860001</v>
      </c>
      <c r="S24" s="14">
        <v>69</v>
      </c>
      <c r="T24" s="36">
        <f t="shared" si="9"/>
        <v>139.4118960918</v>
      </c>
      <c r="V24" s="22"/>
    </row>
    <row r="25" spans="1:22" s="7" customFormat="1" ht="38.1" customHeight="1">
      <c r="A25" s="34" t="s">
        <v>87</v>
      </c>
      <c r="B25" s="24" t="s">
        <v>12</v>
      </c>
      <c r="C25" s="11">
        <v>1100</v>
      </c>
      <c r="D25" s="36">
        <f t="shared" si="0"/>
        <v>43.307086900000002</v>
      </c>
      <c r="E25" s="11">
        <v>920</v>
      </c>
      <c r="F25" s="36">
        <f t="shared" si="1"/>
        <v>36.22047268</v>
      </c>
      <c r="G25" s="11">
        <v>135</v>
      </c>
      <c r="H25" s="36">
        <f t="shared" si="2"/>
        <v>5.3149606650000001</v>
      </c>
      <c r="I25" s="6">
        <v>910</v>
      </c>
      <c r="J25" s="38">
        <f t="shared" si="3"/>
        <v>35.826771890000003</v>
      </c>
      <c r="K25" s="6">
        <v>350</v>
      </c>
      <c r="L25" s="38">
        <f t="shared" si="4"/>
        <v>13.77952765</v>
      </c>
      <c r="M25" s="6">
        <v>1059</v>
      </c>
      <c r="N25" s="38">
        <f t="shared" si="5"/>
        <v>41.692913661000006</v>
      </c>
      <c r="O25" s="20">
        <f t="shared" si="6"/>
        <v>0.13661999999999999</v>
      </c>
      <c r="P25" s="36">
        <f t="shared" si="7"/>
        <v>4.8246897672863991</v>
      </c>
      <c r="Q25" s="14">
        <v>43.5</v>
      </c>
      <c r="R25" s="36">
        <f t="shared" si="8"/>
        <v>87.890108405700005</v>
      </c>
      <c r="S25" s="14">
        <v>47.5</v>
      </c>
      <c r="T25" s="36">
        <f t="shared" si="9"/>
        <v>95.9719574545</v>
      </c>
      <c r="V25" s="22"/>
    </row>
    <row r="26" spans="1:22" s="7" customFormat="1" ht="38.1" customHeight="1">
      <c r="A26" s="34" t="s">
        <v>88</v>
      </c>
      <c r="B26" s="24" t="s">
        <v>13</v>
      </c>
      <c r="C26" s="11">
        <v>1815</v>
      </c>
      <c r="D26" s="36">
        <f t="shared" si="0"/>
        <v>71.456693385000008</v>
      </c>
      <c r="E26" s="11">
        <v>1115</v>
      </c>
      <c r="F26" s="36">
        <f t="shared" si="1"/>
        <v>43.897638085000004</v>
      </c>
      <c r="G26" s="11">
        <v>105</v>
      </c>
      <c r="H26" s="36">
        <f t="shared" si="2"/>
        <v>4.1338582950000005</v>
      </c>
      <c r="I26" s="6">
        <v>910</v>
      </c>
      <c r="J26" s="38">
        <f t="shared" si="3"/>
        <v>35.826771890000003</v>
      </c>
      <c r="K26" s="6">
        <v>350</v>
      </c>
      <c r="L26" s="38">
        <f t="shared" si="4"/>
        <v>13.77952765</v>
      </c>
      <c r="M26" s="6">
        <v>1779</v>
      </c>
      <c r="N26" s="38">
        <f t="shared" si="5"/>
        <v>70.039370541000011</v>
      </c>
      <c r="O26" s="20">
        <f t="shared" si="6"/>
        <v>0.212491125</v>
      </c>
      <c r="P26" s="36">
        <f t="shared" si="7"/>
        <v>7.50405326033286</v>
      </c>
      <c r="Q26" s="14">
        <v>71.5</v>
      </c>
      <c r="R26" s="36">
        <f t="shared" si="8"/>
        <v>144.4630517473</v>
      </c>
      <c r="S26" s="14">
        <v>76</v>
      </c>
      <c r="T26" s="36">
        <f t="shared" si="9"/>
        <v>153.55513192720002</v>
      </c>
      <c r="V26" s="22"/>
    </row>
    <row r="27" spans="1:22" s="7" customFormat="1" ht="38.1" customHeight="1">
      <c r="A27" s="34" t="s">
        <v>89</v>
      </c>
      <c r="B27" s="24" t="s">
        <v>14</v>
      </c>
      <c r="C27" s="11">
        <v>1135</v>
      </c>
      <c r="D27" s="36">
        <f t="shared" si="0"/>
        <v>44.685039665000005</v>
      </c>
      <c r="E27" s="11">
        <v>1135</v>
      </c>
      <c r="F27" s="36">
        <f t="shared" si="1"/>
        <v>44.685039665000005</v>
      </c>
      <c r="G27" s="11">
        <v>85</v>
      </c>
      <c r="H27" s="36">
        <f t="shared" si="2"/>
        <v>3.3464567150000004</v>
      </c>
      <c r="I27" s="25">
        <v>1070</v>
      </c>
      <c r="J27" s="38">
        <f t="shared" si="3"/>
        <v>42.125984530000004</v>
      </c>
      <c r="K27" s="25">
        <v>1070</v>
      </c>
      <c r="L27" s="38">
        <f t="shared" si="4"/>
        <v>42.125984530000004</v>
      </c>
      <c r="M27" s="25">
        <v>50</v>
      </c>
      <c r="N27" s="38">
        <f t="shared" si="5"/>
        <v>1.9685039500000001</v>
      </c>
      <c r="O27" s="20">
        <f t="shared" si="6"/>
        <v>0.109499125</v>
      </c>
      <c r="P27" s="36">
        <f t="shared" si="7"/>
        <v>3.8669251055066201</v>
      </c>
      <c r="Q27" s="14">
        <v>24</v>
      </c>
      <c r="R27" s="36">
        <f t="shared" si="8"/>
        <v>48.4910942928</v>
      </c>
      <c r="S27" s="14">
        <v>28</v>
      </c>
      <c r="T27" s="36">
        <f t="shared" si="9"/>
        <v>56.572943341600002</v>
      </c>
      <c r="V27" s="22"/>
    </row>
    <row r="28" spans="1:22" s="7" customFormat="1" ht="38.1" customHeight="1">
      <c r="A28" s="34" t="s">
        <v>90</v>
      </c>
      <c r="B28" s="24" t="s">
        <v>15</v>
      </c>
      <c r="C28" s="11">
        <v>575</v>
      </c>
      <c r="D28" s="36">
        <f t="shared" si="0"/>
        <v>22.637795425</v>
      </c>
      <c r="E28" s="11">
        <v>575</v>
      </c>
      <c r="F28" s="36">
        <f t="shared" si="1"/>
        <v>22.637795425</v>
      </c>
      <c r="G28" s="11">
        <v>690</v>
      </c>
      <c r="H28" s="36">
        <f t="shared" si="2"/>
        <v>27.16535451</v>
      </c>
      <c r="I28" s="26">
        <v>540</v>
      </c>
      <c r="J28" s="38">
        <f t="shared" si="3"/>
        <v>21.25984266</v>
      </c>
      <c r="K28" s="26">
        <v>540</v>
      </c>
      <c r="L28" s="38">
        <f t="shared" si="4"/>
        <v>21.25984266</v>
      </c>
      <c r="M28" s="26">
        <v>705</v>
      </c>
      <c r="N28" s="38">
        <f t="shared" si="5"/>
        <v>27.755905695000003</v>
      </c>
      <c r="O28" s="20">
        <f t="shared" si="6"/>
        <v>0.22813125000000001</v>
      </c>
      <c r="P28" s="36">
        <f t="shared" si="7"/>
        <v>8.0563790621670002</v>
      </c>
      <c r="Q28" s="14">
        <v>14</v>
      </c>
      <c r="R28" s="36">
        <f t="shared" si="8"/>
        <v>28.286471670800001</v>
      </c>
      <c r="S28" s="14">
        <v>17.5</v>
      </c>
      <c r="T28" s="36">
        <f t="shared" si="9"/>
        <v>35.3580895885</v>
      </c>
      <c r="V28" s="22"/>
    </row>
    <row r="29" spans="1:22" s="7" customFormat="1" ht="42" customHeight="1">
      <c r="A29" s="34" t="s">
        <v>91</v>
      </c>
      <c r="B29" s="24" t="s">
        <v>16</v>
      </c>
      <c r="C29" s="11">
        <v>1285</v>
      </c>
      <c r="D29" s="36">
        <f t="shared" si="0"/>
        <v>50.590551515000001</v>
      </c>
      <c r="E29" s="11">
        <v>1285</v>
      </c>
      <c r="F29" s="36">
        <f t="shared" si="1"/>
        <v>50.590551515000001</v>
      </c>
      <c r="G29" s="11">
        <v>85</v>
      </c>
      <c r="H29" s="36">
        <f t="shared" si="2"/>
        <v>3.3464567150000004</v>
      </c>
      <c r="I29" s="26">
        <v>1220</v>
      </c>
      <c r="J29" s="38">
        <f t="shared" si="3"/>
        <v>48.03149638</v>
      </c>
      <c r="K29" s="26">
        <v>1220</v>
      </c>
      <c r="L29" s="38">
        <f t="shared" si="4"/>
        <v>48.03149638</v>
      </c>
      <c r="M29" s="26">
        <v>50</v>
      </c>
      <c r="N29" s="38">
        <f t="shared" si="5"/>
        <v>1.9685039500000001</v>
      </c>
      <c r="O29" s="20">
        <f t="shared" si="6"/>
        <v>0.140354125</v>
      </c>
      <c r="P29" s="36">
        <f t="shared" si="7"/>
        <v>4.9565591471522197</v>
      </c>
      <c r="Q29" s="14">
        <v>26</v>
      </c>
      <c r="R29" s="36">
        <f t="shared" si="8"/>
        <v>52.532018817200004</v>
      </c>
      <c r="S29" s="14">
        <v>30</v>
      </c>
      <c r="T29" s="36">
        <f t="shared" si="9"/>
        <v>60.613867866000007</v>
      </c>
      <c r="V29" s="22"/>
    </row>
    <row r="30" spans="1:22" s="7" customFormat="1" ht="38.1" customHeight="1">
      <c r="A30" s="34" t="s">
        <v>92</v>
      </c>
      <c r="B30" s="24" t="s">
        <v>17</v>
      </c>
      <c r="C30" s="11">
        <v>670</v>
      </c>
      <c r="D30" s="36">
        <f t="shared" si="0"/>
        <v>26.377952930000003</v>
      </c>
      <c r="E30" s="11">
        <v>670</v>
      </c>
      <c r="F30" s="36">
        <f t="shared" si="1"/>
        <v>26.377952930000003</v>
      </c>
      <c r="G30" s="11">
        <v>690</v>
      </c>
      <c r="H30" s="36">
        <f t="shared" si="2"/>
        <v>27.16535451</v>
      </c>
      <c r="I30" s="26">
        <v>640</v>
      </c>
      <c r="J30" s="38">
        <f t="shared" si="3"/>
        <v>25.196850560000001</v>
      </c>
      <c r="K30" s="26">
        <v>640</v>
      </c>
      <c r="L30" s="38">
        <f t="shared" si="4"/>
        <v>25.196850560000001</v>
      </c>
      <c r="M30" s="26">
        <v>705</v>
      </c>
      <c r="N30" s="38">
        <f t="shared" si="5"/>
        <v>27.755905695000003</v>
      </c>
      <c r="O30" s="20">
        <f t="shared" si="6"/>
        <v>0.30974099999999999</v>
      </c>
      <c r="P30" s="36">
        <f t="shared" si="7"/>
        <v>10.938400184519519</v>
      </c>
      <c r="Q30" s="14">
        <v>16</v>
      </c>
      <c r="R30" s="36">
        <f t="shared" si="8"/>
        <v>32.327396195200002</v>
      </c>
      <c r="S30" s="14">
        <v>19.7</v>
      </c>
      <c r="T30" s="36">
        <f t="shared" si="9"/>
        <v>39.803106565340002</v>
      </c>
      <c r="V30" s="22"/>
    </row>
    <row r="31" spans="1:22" s="7" customFormat="1" ht="38.1" customHeight="1">
      <c r="A31" s="34" t="s">
        <v>93</v>
      </c>
      <c r="B31" s="41" t="s">
        <v>50</v>
      </c>
      <c r="C31" s="11">
        <v>2505</v>
      </c>
      <c r="D31" s="36">
        <f t="shared" si="0"/>
        <v>98.622047895000009</v>
      </c>
      <c r="E31" s="11">
        <v>1135</v>
      </c>
      <c r="F31" s="36">
        <f t="shared" si="1"/>
        <v>44.685039665000005</v>
      </c>
      <c r="G31" s="11">
        <v>115</v>
      </c>
      <c r="H31" s="36">
        <f t="shared" si="2"/>
        <v>4.527559085</v>
      </c>
      <c r="I31" s="26">
        <v>2440</v>
      </c>
      <c r="J31" s="38">
        <f t="shared" si="3"/>
        <v>96.06299276</v>
      </c>
      <c r="K31" s="26">
        <v>1070</v>
      </c>
      <c r="L31" s="38">
        <f t="shared" si="4"/>
        <v>42.125984530000004</v>
      </c>
      <c r="M31" s="26">
        <v>50</v>
      </c>
      <c r="N31" s="38">
        <f t="shared" si="5"/>
        <v>1.9685039500000001</v>
      </c>
      <c r="O31" s="20">
        <f t="shared" si="6"/>
        <v>0.32696512500000002</v>
      </c>
      <c r="P31" s="36">
        <f t="shared" si="7"/>
        <v>11.546664418438141</v>
      </c>
      <c r="Q31" s="14">
        <v>58</v>
      </c>
      <c r="R31" s="36">
        <f t="shared" si="8"/>
        <v>117.1868112076</v>
      </c>
      <c r="S31" s="14">
        <v>65</v>
      </c>
      <c r="T31" s="36">
        <f t="shared" si="9"/>
        <v>131.33004704300001</v>
      </c>
      <c r="V31" s="22"/>
    </row>
    <row r="32" spans="1:22" s="7" customFormat="1" ht="38.1" customHeight="1">
      <c r="A32" s="34" t="s">
        <v>94</v>
      </c>
      <c r="B32" s="24" t="s">
        <v>18</v>
      </c>
      <c r="C32" s="11">
        <v>720</v>
      </c>
      <c r="D32" s="36">
        <f t="shared" si="0"/>
        <v>28.346456880000002</v>
      </c>
      <c r="E32" s="11">
        <v>670</v>
      </c>
      <c r="F32" s="36">
        <f t="shared" si="1"/>
        <v>26.377952930000003</v>
      </c>
      <c r="G32" s="11">
        <v>690</v>
      </c>
      <c r="H32" s="36">
        <f t="shared" si="2"/>
        <v>27.16535451</v>
      </c>
      <c r="I32" s="26">
        <v>320</v>
      </c>
      <c r="J32" s="38">
        <f t="shared" si="3"/>
        <v>12.598425280000001</v>
      </c>
      <c r="K32" s="26"/>
      <c r="L32" s="38">
        <f t="shared" si="4"/>
        <v>0</v>
      </c>
      <c r="M32" s="26">
        <v>705</v>
      </c>
      <c r="N32" s="38">
        <f t="shared" si="5"/>
        <v>27.755905695000003</v>
      </c>
      <c r="O32" s="20">
        <f t="shared" si="6"/>
        <v>0.33285599999999999</v>
      </c>
      <c r="P32" s="36">
        <f t="shared" si="7"/>
        <v>11.754698705752318</v>
      </c>
      <c r="Q32" s="14">
        <v>24</v>
      </c>
      <c r="R32" s="36">
        <f t="shared" si="8"/>
        <v>48.4910942928</v>
      </c>
      <c r="S32" s="14">
        <v>28</v>
      </c>
      <c r="T32" s="36">
        <f t="shared" si="9"/>
        <v>56.572943341600002</v>
      </c>
      <c r="V32" s="22"/>
    </row>
    <row r="33" spans="1:22" s="7" customFormat="1" ht="38.1" customHeight="1">
      <c r="A33" s="34" t="s">
        <v>95</v>
      </c>
      <c r="B33" s="24" t="s">
        <v>19</v>
      </c>
      <c r="C33" s="11">
        <v>1590</v>
      </c>
      <c r="D33" s="36">
        <f t="shared" si="0"/>
        <v>62.598425610000007</v>
      </c>
      <c r="E33" s="11">
        <v>1285</v>
      </c>
      <c r="F33" s="36">
        <f t="shared" si="1"/>
        <v>50.590551515000001</v>
      </c>
      <c r="G33" s="11">
        <v>135</v>
      </c>
      <c r="H33" s="36">
        <f t="shared" si="2"/>
        <v>5.3149606650000001</v>
      </c>
      <c r="I33" s="26">
        <v>3050</v>
      </c>
      <c r="J33" s="38">
        <f t="shared" si="3"/>
        <v>120.07874095000001</v>
      </c>
      <c r="K33" s="26">
        <v>1220</v>
      </c>
      <c r="L33" s="38">
        <f t="shared" si="4"/>
        <v>48.03149638</v>
      </c>
      <c r="M33" s="26">
        <v>50</v>
      </c>
      <c r="N33" s="38">
        <f t="shared" si="5"/>
        <v>1.9685039500000001</v>
      </c>
      <c r="O33" s="20">
        <f t="shared" si="6"/>
        <v>0.27582525000000002</v>
      </c>
      <c r="P33" s="36">
        <f t="shared" si="7"/>
        <v>9.7406767767106803</v>
      </c>
      <c r="Q33" s="14">
        <v>70</v>
      </c>
      <c r="R33" s="36">
        <f t="shared" si="8"/>
        <v>141.432358354</v>
      </c>
      <c r="S33" s="14">
        <v>87</v>
      </c>
      <c r="T33" s="36">
        <f t="shared" si="9"/>
        <v>175.78021681140001</v>
      </c>
      <c r="V33" s="22"/>
    </row>
    <row r="34" spans="1:22" s="7" customFormat="1" ht="38.1" customHeight="1">
      <c r="A34" s="34" t="s">
        <v>96</v>
      </c>
      <c r="B34" s="24" t="s">
        <v>20</v>
      </c>
      <c r="C34" s="11">
        <v>1815</v>
      </c>
      <c r="D34" s="36">
        <f t="shared" si="0"/>
        <v>71.456693385000008</v>
      </c>
      <c r="E34" s="11">
        <v>355</v>
      </c>
      <c r="F34" s="36">
        <f t="shared" si="1"/>
        <v>13.976378045000001</v>
      </c>
      <c r="G34" s="11">
        <v>60</v>
      </c>
      <c r="H34" s="36">
        <f t="shared" si="2"/>
        <v>2.3622047400000001</v>
      </c>
      <c r="I34" s="26">
        <v>290</v>
      </c>
      <c r="J34" s="38">
        <f t="shared" si="3"/>
        <v>11.417322910000001</v>
      </c>
      <c r="K34" s="26">
        <v>1750</v>
      </c>
      <c r="L34" s="38">
        <f t="shared" si="4"/>
        <v>68.89763825</v>
      </c>
      <c r="M34" s="26">
        <v>29</v>
      </c>
      <c r="N34" s="38">
        <f t="shared" si="5"/>
        <v>1.1417322910000001</v>
      </c>
      <c r="O34" s="20">
        <f t="shared" si="6"/>
        <v>3.8659499999999999E-2</v>
      </c>
      <c r="P34" s="36">
        <f t="shared" si="7"/>
        <v>1.3652473580618398</v>
      </c>
      <c r="Q34" s="14">
        <v>9</v>
      </c>
      <c r="R34" s="36">
        <f t="shared" si="8"/>
        <v>18.1841603598</v>
      </c>
      <c r="S34" s="14">
        <v>10</v>
      </c>
      <c r="T34" s="36">
        <f t="shared" si="9"/>
        <v>20.204622622000002</v>
      </c>
      <c r="V34" s="22"/>
    </row>
    <row r="35" spans="1:22" s="7" customFormat="1" ht="38.1" customHeight="1">
      <c r="A35" s="34" t="s">
        <v>97</v>
      </c>
      <c r="B35" s="24" t="s">
        <v>21</v>
      </c>
      <c r="C35" s="11">
        <v>1885</v>
      </c>
      <c r="D35" s="36">
        <f t="shared" si="0"/>
        <v>74.212598915000001</v>
      </c>
      <c r="E35" s="11">
        <v>1285</v>
      </c>
      <c r="F35" s="36">
        <f t="shared" si="1"/>
        <v>50.590551515000001</v>
      </c>
      <c r="G35" s="11">
        <v>135</v>
      </c>
      <c r="H35" s="36">
        <f t="shared" si="2"/>
        <v>5.3149606650000001</v>
      </c>
      <c r="I35" s="26">
        <v>3640</v>
      </c>
      <c r="J35" s="38">
        <f t="shared" si="3"/>
        <v>143.30708756000001</v>
      </c>
      <c r="K35" s="26">
        <v>1220</v>
      </c>
      <c r="L35" s="38">
        <f t="shared" si="4"/>
        <v>48.03149638</v>
      </c>
      <c r="M35" s="26">
        <v>50</v>
      </c>
      <c r="N35" s="38">
        <f t="shared" si="5"/>
        <v>1.9685039500000001</v>
      </c>
      <c r="O35" s="20">
        <f t="shared" si="6"/>
        <v>0.32700037500000001</v>
      </c>
      <c r="P35" s="36">
        <f t="shared" si="7"/>
        <v>11.54790926044002</v>
      </c>
      <c r="Q35" s="14">
        <v>91</v>
      </c>
      <c r="R35" s="36">
        <f t="shared" si="8"/>
        <v>183.8620658602</v>
      </c>
      <c r="S35" s="14">
        <v>101</v>
      </c>
      <c r="T35" s="36">
        <f t="shared" si="9"/>
        <v>204.06668848220002</v>
      </c>
      <c r="V35" s="22"/>
    </row>
    <row r="36" spans="1:22" s="7" customFormat="1" ht="38.1" customHeight="1">
      <c r="A36" s="34" t="s">
        <v>98</v>
      </c>
      <c r="B36" s="24" t="s">
        <v>22</v>
      </c>
      <c r="C36" s="11">
        <v>2165</v>
      </c>
      <c r="D36" s="36">
        <f t="shared" si="0"/>
        <v>85.236221035</v>
      </c>
      <c r="E36" s="11">
        <v>355</v>
      </c>
      <c r="F36" s="36">
        <f t="shared" si="1"/>
        <v>13.976378045000001</v>
      </c>
      <c r="G36" s="11">
        <v>60</v>
      </c>
      <c r="H36" s="36">
        <f t="shared" si="2"/>
        <v>2.3622047400000001</v>
      </c>
      <c r="I36" s="26">
        <v>290</v>
      </c>
      <c r="J36" s="38">
        <f t="shared" si="3"/>
        <v>11.417322910000001</v>
      </c>
      <c r="K36" s="26">
        <v>2100</v>
      </c>
      <c r="L36" s="38">
        <f t="shared" si="4"/>
        <v>82.677165900000006</v>
      </c>
      <c r="M36" s="26">
        <v>29</v>
      </c>
      <c r="N36" s="38">
        <f t="shared" si="5"/>
        <v>1.1417322910000001</v>
      </c>
      <c r="O36" s="20">
        <f t="shared" si="6"/>
        <v>4.6114500000000003E-2</v>
      </c>
      <c r="P36" s="36">
        <f t="shared" si="7"/>
        <v>1.6285181984594399</v>
      </c>
      <c r="Q36" s="14">
        <v>10</v>
      </c>
      <c r="R36" s="36">
        <f t="shared" si="8"/>
        <v>20.204622622000002</v>
      </c>
      <c r="S36" s="14">
        <v>12</v>
      </c>
      <c r="T36" s="36">
        <f t="shared" si="9"/>
        <v>24.2455471464</v>
      </c>
      <c r="V36" s="22"/>
    </row>
    <row r="37" spans="1:22" s="7" customFormat="1" ht="38.1" customHeight="1">
      <c r="A37" s="34" t="s">
        <v>99</v>
      </c>
      <c r="B37" s="24" t="s">
        <v>23</v>
      </c>
      <c r="C37" s="11">
        <v>2195</v>
      </c>
      <c r="D37" s="36">
        <f t="shared" si="0"/>
        <v>86.417323405000005</v>
      </c>
      <c r="E37" s="11">
        <v>1285</v>
      </c>
      <c r="F37" s="36">
        <f t="shared" si="1"/>
        <v>50.590551515000001</v>
      </c>
      <c r="G37" s="11">
        <v>135</v>
      </c>
      <c r="H37" s="36">
        <f t="shared" si="2"/>
        <v>5.3149606650000001</v>
      </c>
      <c r="I37" s="26">
        <v>4260</v>
      </c>
      <c r="J37" s="38">
        <f t="shared" si="3"/>
        <v>167.71653654000002</v>
      </c>
      <c r="K37" s="26">
        <v>1220</v>
      </c>
      <c r="L37" s="38">
        <f t="shared" si="4"/>
        <v>48.03149638</v>
      </c>
      <c r="M37" s="26">
        <v>50</v>
      </c>
      <c r="N37" s="38">
        <f t="shared" si="5"/>
        <v>1.9685039500000001</v>
      </c>
      <c r="O37" s="20">
        <f t="shared" si="6"/>
        <v>0.38077762500000001</v>
      </c>
      <c r="P37" s="36">
        <f t="shared" si="7"/>
        <v>13.447034921308139</v>
      </c>
      <c r="Q37" s="14">
        <v>108</v>
      </c>
      <c r="R37" s="36">
        <f t="shared" si="8"/>
        <v>218.20992431760001</v>
      </c>
      <c r="S37" s="14">
        <v>120</v>
      </c>
      <c r="T37" s="36">
        <f t="shared" si="9"/>
        <v>242.45547146400003</v>
      </c>
      <c r="V37" s="22"/>
    </row>
    <row r="38" spans="1:22" s="28" customFormat="1" ht="38.1" customHeight="1">
      <c r="A38" s="35" t="s">
        <v>100</v>
      </c>
      <c r="B38" s="27" t="s">
        <v>24</v>
      </c>
      <c r="C38" s="12">
        <v>435</v>
      </c>
      <c r="D38" s="36">
        <f t="shared" si="0"/>
        <v>17.125984365000001</v>
      </c>
      <c r="E38" s="12">
        <v>660</v>
      </c>
      <c r="F38" s="36">
        <f t="shared" si="1"/>
        <v>25.984252140000002</v>
      </c>
      <c r="G38" s="12">
        <v>730</v>
      </c>
      <c r="H38" s="36">
        <f t="shared" si="2"/>
        <v>28.740157670000002</v>
      </c>
      <c r="I38" s="12">
        <v>392</v>
      </c>
      <c r="J38" s="38">
        <f t="shared" si="3"/>
        <v>15.433070968000001</v>
      </c>
      <c r="K38" s="12">
        <v>617</v>
      </c>
      <c r="L38" s="38">
        <f t="shared" si="4"/>
        <v>24.291338743000001</v>
      </c>
      <c r="M38" s="12">
        <v>690</v>
      </c>
      <c r="N38" s="38">
        <f t="shared" si="5"/>
        <v>27.16535451</v>
      </c>
      <c r="O38" s="20">
        <f t="shared" si="6"/>
        <v>0.20958299999999999</v>
      </c>
      <c r="P38" s="36">
        <f t="shared" si="7"/>
        <v>7.4013537951777595</v>
      </c>
      <c r="Q38" s="14">
        <v>30</v>
      </c>
      <c r="R38" s="36">
        <f t="shared" si="8"/>
        <v>60.613867866000007</v>
      </c>
      <c r="S38" s="14">
        <v>33</v>
      </c>
      <c r="T38" s="36">
        <f t="shared" si="9"/>
        <v>66.675254652600003</v>
      </c>
      <c r="V38" s="22"/>
    </row>
    <row r="39" spans="1:22" s="7" customFormat="1" ht="38.1" customHeight="1">
      <c r="A39" s="34" t="s">
        <v>101</v>
      </c>
      <c r="B39" s="24" t="s">
        <v>25</v>
      </c>
      <c r="C39" s="11">
        <v>435</v>
      </c>
      <c r="D39" s="36">
        <f t="shared" si="0"/>
        <v>17.125984365000001</v>
      </c>
      <c r="E39" s="11">
        <v>510</v>
      </c>
      <c r="F39" s="36">
        <f t="shared" si="1"/>
        <v>20.078740290000002</v>
      </c>
      <c r="G39" s="11">
        <v>730</v>
      </c>
      <c r="H39" s="36">
        <f t="shared" si="2"/>
        <v>28.740157670000002</v>
      </c>
      <c r="I39" s="12">
        <v>392</v>
      </c>
      <c r="J39" s="38">
        <f t="shared" si="3"/>
        <v>15.433070968000001</v>
      </c>
      <c r="K39" s="12">
        <v>467</v>
      </c>
      <c r="L39" s="38">
        <f t="shared" si="4"/>
        <v>18.385826893000001</v>
      </c>
      <c r="M39" s="12">
        <v>690</v>
      </c>
      <c r="N39" s="38">
        <f t="shared" si="5"/>
        <v>27.16535451</v>
      </c>
      <c r="O39" s="20">
        <f t="shared" si="6"/>
        <v>0.1619505</v>
      </c>
      <c r="P39" s="36">
        <f t="shared" si="7"/>
        <v>5.7192279326373594</v>
      </c>
      <c r="Q39" s="14">
        <v>25</v>
      </c>
      <c r="R39" s="36">
        <f t="shared" si="8"/>
        <v>50.511556555000006</v>
      </c>
      <c r="S39" s="14">
        <v>27</v>
      </c>
      <c r="T39" s="36">
        <f t="shared" si="9"/>
        <v>54.552481079400003</v>
      </c>
      <c r="V39" s="22"/>
    </row>
    <row r="40" spans="1:22" s="7" customFormat="1" ht="38.1" customHeight="1">
      <c r="A40" s="34" t="s">
        <v>102</v>
      </c>
      <c r="B40" s="24" t="s">
        <v>26</v>
      </c>
      <c r="C40" s="11">
        <v>920</v>
      </c>
      <c r="D40" s="36">
        <f t="shared" si="0"/>
        <v>36.22047268</v>
      </c>
      <c r="E40" s="11">
        <v>510</v>
      </c>
      <c r="F40" s="36">
        <f t="shared" si="1"/>
        <v>20.078740290000002</v>
      </c>
      <c r="G40" s="11">
        <v>730</v>
      </c>
      <c r="H40" s="36">
        <f t="shared" si="2"/>
        <v>28.740157670000002</v>
      </c>
      <c r="I40" s="12">
        <v>876</v>
      </c>
      <c r="J40" s="38">
        <f t="shared" si="3"/>
        <v>34.488189204000001</v>
      </c>
      <c r="K40" s="12">
        <v>467</v>
      </c>
      <c r="L40" s="38">
        <f t="shared" si="4"/>
        <v>18.385826893000001</v>
      </c>
      <c r="M40" s="12">
        <v>690</v>
      </c>
      <c r="N40" s="38">
        <f t="shared" si="5"/>
        <v>27.16535451</v>
      </c>
      <c r="O40" s="20">
        <f t="shared" si="6"/>
        <v>0.34251599999999999</v>
      </c>
      <c r="P40" s="36">
        <f t="shared" si="7"/>
        <v>12.095838386267518</v>
      </c>
      <c r="Q40" s="14">
        <v>39</v>
      </c>
      <c r="R40" s="36">
        <f t="shared" si="8"/>
        <v>78.79802822580001</v>
      </c>
      <c r="S40" s="14">
        <v>43</v>
      </c>
      <c r="T40" s="36">
        <f t="shared" si="9"/>
        <v>86.879877274600005</v>
      </c>
      <c r="V40" s="22"/>
    </row>
    <row r="41" spans="1:22" s="7" customFormat="1" ht="38.1" customHeight="1">
      <c r="A41" s="34" t="s">
        <v>103</v>
      </c>
      <c r="B41" s="24" t="s">
        <v>27</v>
      </c>
      <c r="C41" s="11">
        <v>855</v>
      </c>
      <c r="D41" s="36">
        <f t="shared" si="0"/>
        <v>33.661417544999999</v>
      </c>
      <c r="E41" s="11">
        <v>510</v>
      </c>
      <c r="F41" s="36">
        <f t="shared" si="1"/>
        <v>20.078740290000002</v>
      </c>
      <c r="G41" s="11">
        <v>730</v>
      </c>
      <c r="H41" s="36">
        <f t="shared" si="2"/>
        <v>28.740157670000002</v>
      </c>
      <c r="I41" s="12">
        <v>806</v>
      </c>
      <c r="J41" s="38">
        <f t="shared" si="3"/>
        <v>31.732283674000001</v>
      </c>
      <c r="K41" s="12">
        <v>467</v>
      </c>
      <c r="L41" s="38">
        <f t="shared" si="4"/>
        <v>18.385826893000001</v>
      </c>
      <c r="M41" s="12">
        <v>690</v>
      </c>
      <c r="N41" s="38">
        <f t="shared" si="5"/>
        <v>27.16535451</v>
      </c>
      <c r="O41" s="20">
        <f t="shared" si="6"/>
        <v>0.3183165</v>
      </c>
      <c r="P41" s="36">
        <f t="shared" si="7"/>
        <v>11.24124110897688</v>
      </c>
      <c r="Q41" s="14">
        <v>39</v>
      </c>
      <c r="R41" s="36">
        <f t="shared" si="8"/>
        <v>78.79802822580001</v>
      </c>
      <c r="S41" s="14">
        <v>42.5</v>
      </c>
      <c r="T41" s="36">
        <f t="shared" si="9"/>
        <v>85.869646143500006</v>
      </c>
      <c r="V41" s="22"/>
    </row>
    <row r="42" spans="1:22" s="7" customFormat="1" ht="38.1" customHeight="1">
      <c r="A42" s="34" t="s">
        <v>104</v>
      </c>
      <c r="B42" s="24" t="s">
        <v>28</v>
      </c>
      <c r="C42" s="11">
        <v>1335</v>
      </c>
      <c r="D42" s="36">
        <f t="shared" si="0"/>
        <v>52.559055465</v>
      </c>
      <c r="E42" s="11">
        <v>745</v>
      </c>
      <c r="F42" s="36">
        <f t="shared" si="1"/>
        <v>29.330708855000001</v>
      </c>
      <c r="G42" s="11">
        <v>80</v>
      </c>
      <c r="H42" s="36">
        <f t="shared" si="2"/>
        <v>3.1496063200000002</v>
      </c>
      <c r="I42" s="12">
        <v>1280</v>
      </c>
      <c r="J42" s="38">
        <f t="shared" si="3"/>
        <v>50.393701120000003</v>
      </c>
      <c r="K42" s="12">
        <v>600</v>
      </c>
      <c r="L42" s="38">
        <f t="shared" si="4"/>
        <v>23.6220474</v>
      </c>
      <c r="M42" s="12">
        <v>719</v>
      </c>
      <c r="N42" s="38">
        <f t="shared" si="5"/>
        <v>28.307086801000001</v>
      </c>
      <c r="O42" s="20">
        <f t="shared" si="6"/>
        <v>7.9565999999999998E-2</v>
      </c>
      <c r="P42" s="36">
        <f t="shared" si="7"/>
        <v>2.8098467722435196</v>
      </c>
      <c r="Q42" s="14">
        <v>26</v>
      </c>
      <c r="R42" s="36">
        <f t="shared" si="8"/>
        <v>52.532018817200004</v>
      </c>
      <c r="S42" s="14">
        <v>30</v>
      </c>
      <c r="T42" s="36">
        <f t="shared" si="9"/>
        <v>60.613867866000007</v>
      </c>
      <c r="V42" s="22"/>
    </row>
    <row r="43" spans="1:22" s="7" customFormat="1" ht="38.1" customHeight="1">
      <c r="A43" s="34" t="s">
        <v>105</v>
      </c>
      <c r="B43" s="24" t="s">
        <v>29</v>
      </c>
      <c r="C43" s="11">
        <v>435</v>
      </c>
      <c r="D43" s="36">
        <f t="shared" si="0"/>
        <v>17.125984365000001</v>
      </c>
      <c r="E43" s="11">
        <v>660</v>
      </c>
      <c r="F43" s="36">
        <f t="shared" si="1"/>
        <v>25.984252140000002</v>
      </c>
      <c r="G43" s="11">
        <v>730</v>
      </c>
      <c r="H43" s="36">
        <f t="shared" si="2"/>
        <v>28.740157670000002</v>
      </c>
      <c r="I43" s="12">
        <v>392</v>
      </c>
      <c r="J43" s="38">
        <f t="shared" si="3"/>
        <v>15.433070968000001</v>
      </c>
      <c r="K43" s="12">
        <v>617</v>
      </c>
      <c r="L43" s="38">
        <f t="shared" si="4"/>
        <v>24.291338743000001</v>
      </c>
      <c r="M43" s="12">
        <v>690</v>
      </c>
      <c r="N43" s="38">
        <f t="shared" si="5"/>
        <v>27.16535451</v>
      </c>
      <c r="O43" s="20">
        <f t="shared" si="6"/>
        <v>0.20958299999999999</v>
      </c>
      <c r="P43" s="36">
        <f t="shared" si="7"/>
        <v>7.4013537951777595</v>
      </c>
      <c r="Q43" s="14">
        <v>29</v>
      </c>
      <c r="R43" s="36">
        <f t="shared" si="8"/>
        <v>58.593405603800001</v>
      </c>
      <c r="S43" s="14">
        <v>31.5</v>
      </c>
      <c r="T43" s="36">
        <f t="shared" si="9"/>
        <v>63.644561259300005</v>
      </c>
      <c r="V43" s="22"/>
    </row>
    <row r="44" spans="1:22" s="7" customFormat="1" ht="38.1" customHeight="1">
      <c r="A44" s="34" t="s">
        <v>106</v>
      </c>
      <c r="B44" s="24" t="s">
        <v>30</v>
      </c>
      <c r="C44" s="11">
        <v>435</v>
      </c>
      <c r="D44" s="36">
        <f t="shared" si="0"/>
        <v>17.125984365000001</v>
      </c>
      <c r="E44" s="11">
        <v>510</v>
      </c>
      <c r="F44" s="36">
        <f t="shared" si="1"/>
        <v>20.078740290000002</v>
      </c>
      <c r="G44" s="11">
        <v>730</v>
      </c>
      <c r="H44" s="36">
        <f t="shared" si="2"/>
        <v>28.740157670000002</v>
      </c>
      <c r="I44" s="12">
        <v>392</v>
      </c>
      <c r="J44" s="38">
        <f t="shared" si="3"/>
        <v>15.433070968000001</v>
      </c>
      <c r="K44" s="12">
        <v>467</v>
      </c>
      <c r="L44" s="38">
        <f t="shared" si="4"/>
        <v>18.385826893000001</v>
      </c>
      <c r="M44" s="12">
        <v>690</v>
      </c>
      <c r="N44" s="38">
        <f t="shared" si="5"/>
        <v>27.16535451</v>
      </c>
      <c r="O44" s="20">
        <f t="shared" si="6"/>
        <v>0.1619505</v>
      </c>
      <c r="P44" s="36">
        <f t="shared" si="7"/>
        <v>5.7192279326373594</v>
      </c>
      <c r="Q44" s="14">
        <v>24</v>
      </c>
      <c r="R44" s="36">
        <f t="shared" si="8"/>
        <v>48.4910942928</v>
      </c>
      <c r="S44" s="14">
        <v>25.5</v>
      </c>
      <c r="T44" s="36">
        <f t="shared" si="9"/>
        <v>51.521787686100005</v>
      </c>
      <c r="V44" s="22"/>
    </row>
    <row r="45" spans="1:22" s="7" customFormat="1" ht="38.1" customHeight="1">
      <c r="A45" s="34" t="s">
        <v>107</v>
      </c>
      <c r="B45" s="24" t="s">
        <v>31</v>
      </c>
      <c r="C45" s="11">
        <v>1885</v>
      </c>
      <c r="D45" s="36">
        <f t="shared" si="0"/>
        <v>74.212598915000001</v>
      </c>
      <c r="E45" s="11">
        <v>1060</v>
      </c>
      <c r="F45" s="36">
        <f t="shared" si="1"/>
        <v>41.73228374</v>
      </c>
      <c r="G45" s="11">
        <v>110</v>
      </c>
      <c r="H45" s="36">
        <f t="shared" si="2"/>
        <v>4.3307086899999998</v>
      </c>
      <c r="I45" s="12">
        <v>1820</v>
      </c>
      <c r="J45" s="38">
        <f t="shared" si="3"/>
        <v>71.653543780000007</v>
      </c>
      <c r="K45" s="12">
        <v>995</v>
      </c>
      <c r="L45" s="38">
        <f t="shared" si="4"/>
        <v>39.173228605000006</v>
      </c>
      <c r="M45" s="12">
        <v>719</v>
      </c>
      <c r="N45" s="38">
        <f t="shared" si="5"/>
        <v>28.307086801000001</v>
      </c>
      <c r="O45" s="20">
        <f t="shared" si="6"/>
        <v>0.21979099999999999</v>
      </c>
      <c r="P45" s="36">
        <f t="shared" si="7"/>
        <v>7.7618459130555193</v>
      </c>
      <c r="Q45" s="14">
        <v>81</v>
      </c>
      <c r="R45" s="36">
        <f t="shared" si="8"/>
        <v>163.65744323820002</v>
      </c>
      <c r="S45" s="14">
        <v>88</v>
      </c>
      <c r="T45" s="36">
        <f t="shared" si="9"/>
        <v>177.80067907360001</v>
      </c>
      <c r="V45" s="22"/>
    </row>
    <row r="46" spans="1:22" s="7" customFormat="1" ht="38.1" customHeight="1">
      <c r="A46" s="34" t="s">
        <v>108</v>
      </c>
      <c r="B46" s="24" t="s">
        <v>32</v>
      </c>
      <c r="C46" s="11">
        <v>985</v>
      </c>
      <c r="D46" s="36">
        <f t="shared" si="0"/>
        <v>38.779527815000002</v>
      </c>
      <c r="E46" s="11">
        <v>755</v>
      </c>
      <c r="F46" s="36">
        <f t="shared" si="1"/>
        <v>29.724409645000001</v>
      </c>
      <c r="G46" s="11">
        <v>110</v>
      </c>
      <c r="H46" s="36">
        <f t="shared" si="2"/>
        <v>4.3307086899999998</v>
      </c>
      <c r="I46" s="12">
        <v>950</v>
      </c>
      <c r="J46" s="38">
        <f t="shared" si="3"/>
        <v>37.401575050000005</v>
      </c>
      <c r="K46" s="12">
        <v>600</v>
      </c>
      <c r="L46" s="38">
        <f t="shared" si="4"/>
        <v>23.6220474</v>
      </c>
      <c r="M46" s="12">
        <v>719</v>
      </c>
      <c r="N46" s="38">
        <f t="shared" si="5"/>
        <v>28.307086801000001</v>
      </c>
      <c r="O46" s="20">
        <f t="shared" si="6"/>
        <v>8.1804249999999995E-2</v>
      </c>
      <c r="P46" s="36">
        <f t="shared" si="7"/>
        <v>2.8888898250295596</v>
      </c>
      <c r="Q46" s="14">
        <v>32</v>
      </c>
      <c r="R46" s="36">
        <f t="shared" si="8"/>
        <v>64.654792390400004</v>
      </c>
      <c r="S46" s="14">
        <v>36</v>
      </c>
      <c r="T46" s="36">
        <f t="shared" si="9"/>
        <v>72.7366414392</v>
      </c>
      <c r="V46" s="22"/>
    </row>
    <row r="47" spans="1:22" s="7" customFormat="1" ht="38.1" customHeight="1">
      <c r="A47" s="34" t="s">
        <v>109</v>
      </c>
      <c r="B47" s="24" t="s">
        <v>33</v>
      </c>
      <c r="C47" s="11">
        <v>1055</v>
      </c>
      <c r="D47" s="36">
        <f t="shared" si="0"/>
        <v>41.535433345000001</v>
      </c>
      <c r="E47" s="11">
        <v>755</v>
      </c>
      <c r="F47" s="36">
        <f t="shared" si="1"/>
        <v>29.724409645000001</v>
      </c>
      <c r="G47" s="11">
        <v>80</v>
      </c>
      <c r="H47" s="36">
        <f t="shared" si="2"/>
        <v>3.1496063200000002</v>
      </c>
      <c r="I47" s="12">
        <v>990</v>
      </c>
      <c r="J47" s="38">
        <f t="shared" si="3"/>
        <v>38.97637821</v>
      </c>
      <c r="K47" s="12">
        <v>600</v>
      </c>
      <c r="L47" s="38">
        <f t="shared" si="4"/>
        <v>23.6220474</v>
      </c>
      <c r="M47" s="12">
        <v>719</v>
      </c>
      <c r="N47" s="38">
        <f t="shared" si="5"/>
        <v>28.307086801000001</v>
      </c>
      <c r="O47" s="20">
        <f t="shared" si="6"/>
        <v>6.3722000000000001E-2</v>
      </c>
      <c r="P47" s="36">
        <f t="shared" si="7"/>
        <v>2.2503211927318398</v>
      </c>
      <c r="Q47" s="14">
        <v>18</v>
      </c>
      <c r="R47" s="36">
        <f t="shared" si="8"/>
        <v>36.3683207196</v>
      </c>
      <c r="S47" s="14">
        <v>21</v>
      </c>
      <c r="T47" s="36">
        <f t="shared" si="9"/>
        <v>42.429707506200003</v>
      </c>
      <c r="V47" s="22"/>
    </row>
    <row r="48" spans="1:22" s="30" customFormat="1" ht="38.1" customHeight="1">
      <c r="A48" s="29" t="s">
        <v>110</v>
      </c>
      <c r="B48" s="29" t="s">
        <v>54</v>
      </c>
      <c r="C48" s="13">
        <v>765</v>
      </c>
      <c r="D48" s="36">
        <f t="shared" si="0"/>
        <v>30.118110435000002</v>
      </c>
      <c r="E48" s="13">
        <v>745</v>
      </c>
      <c r="F48" s="36">
        <f t="shared" si="1"/>
        <v>29.330708855000001</v>
      </c>
      <c r="G48" s="13">
        <v>80</v>
      </c>
      <c r="H48" s="36">
        <f t="shared" si="2"/>
        <v>3.1496063200000002</v>
      </c>
      <c r="I48" s="12">
        <v>612</v>
      </c>
      <c r="J48" s="38">
        <f t="shared" si="3"/>
        <v>24.094488348000002</v>
      </c>
      <c r="K48" s="12">
        <v>600</v>
      </c>
      <c r="L48" s="38">
        <f t="shared" si="4"/>
        <v>23.6220474</v>
      </c>
      <c r="M48" s="12">
        <v>719</v>
      </c>
      <c r="N48" s="38">
        <f t="shared" si="5"/>
        <v>28.307086801000001</v>
      </c>
      <c r="O48" s="20">
        <f t="shared" si="6"/>
        <v>4.5594000000000003E-2</v>
      </c>
      <c r="P48" s="36">
        <f t="shared" si="7"/>
        <v>1.6101369144316799</v>
      </c>
      <c r="Q48" s="14">
        <v>13</v>
      </c>
      <c r="R48" s="36">
        <f t="shared" si="8"/>
        <v>26.266009408600002</v>
      </c>
      <c r="S48" s="14">
        <v>14</v>
      </c>
      <c r="T48" s="36">
        <f t="shared" si="9"/>
        <v>28.286471670800001</v>
      </c>
      <c r="V48" s="22"/>
    </row>
    <row r="49" spans="1:22" s="30" customFormat="1" ht="38.1" customHeight="1">
      <c r="A49" s="29" t="s">
        <v>111</v>
      </c>
      <c r="B49" s="29" t="s">
        <v>55</v>
      </c>
      <c r="C49" s="13">
        <v>1130</v>
      </c>
      <c r="D49" s="36">
        <f t="shared" si="0"/>
        <v>44.488189269999999</v>
      </c>
      <c r="E49" s="13">
        <v>755</v>
      </c>
      <c r="F49" s="36">
        <f t="shared" si="1"/>
        <v>29.724409645000001</v>
      </c>
      <c r="G49" s="13">
        <v>110</v>
      </c>
      <c r="H49" s="36">
        <f t="shared" si="2"/>
        <v>4.3307086899999998</v>
      </c>
      <c r="I49" s="12">
        <v>1066</v>
      </c>
      <c r="J49" s="38">
        <f t="shared" si="3"/>
        <v>41.968504213999999</v>
      </c>
      <c r="K49" s="12">
        <v>600</v>
      </c>
      <c r="L49" s="38">
        <f t="shared" si="4"/>
        <v>23.6220474</v>
      </c>
      <c r="M49" s="12">
        <v>719</v>
      </c>
      <c r="N49" s="38">
        <f t="shared" si="5"/>
        <v>28.307086801000001</v>
      </c>
      <c r="O49" s="20">
        <f t="shared" si="6"/>
        <v>9.3846499999999999E-2</v>
      </c>
      <c r="P49" s="36">
        <f t="shared" si="7"/>
        <v>3.3141578703384797</v>
      </c>
      <c r="Q49" s="14">
        <v>21</v>
      </c>
      <c r="R49" s="36">
        <f t="shared" si="8"/>
        <v>42.429707506200003</v>
      </c>
      <c r="S49" s="14">
        <v>24</v>
      </c>
      <c r="T49" s="36">
        <f t="shared" si="9"/>
        <v>48.4910942928</v>
      </c>
      <c r="V49" s="22"/>
    </row>
    <row r="50" spans="1:22" s="30" customFormat="1" ht="38.1" customHeight="1">
      <c r="A50" s="29" t="s">
        <v>112</v>
      </c>
      <c r="B50" s="29" t="s">
        <v>56</v>
      </c>
      <c r="C50" s="13">
        <v>1200</v>
      </c>
      <c r="D50" s="36">
        <f t="shared" si="0"/>
        <v>47.244094799999999</v>
      </c>
      <c r="E50" s="13">
        <v>755</v>
      </c>
      <c r="F50" s="36">
        <f t="shared" si="1"/>
        <v>29.724409645000001</v>
      </c>
      <c r="G50" s="13">
        <v>80</v>
      </c>
      <c r="H50" s="36">
        <f t="shared" si="2"/>
        <v>3.1496063200000002</v>
      </c>
      <c r="I50" s="12">
        <v>1072</v>
      </c>
      <c r="J50" s="38">
        <f t="shared" si="3"/>
        <v>42.204724687999999</v>
      </c>
      <c r="K50" s="12">
        <v>600</v>
      </c>
      <c r="L50" s="38">
        <f t="shared" si="4"/>
        <v>23.6220474</v>
      </c>
      <c r="M50" s="12">
        <v>719</v>
      </c>
      <c r="N50" s="38">
        <f t="shared" si="5"/>
        <v>28.307086801000001</v>
      </c>
      <c r="O50" s="20">
        <f t="shared" si="6"/>
        <v>7.2480000000000003E-2</v>
      </c>
      <c r="P50" s="36">
        <f t="shared" si="7"/>
        <v>2.5596070438655998</v>
      </c>
      <c r="Q50" s="14">
        <v>36</v>
      </c>
      <c r="R50" s="36">
        <f t="shared" si="8"/>
        <v>72.7366414392</v>
      </c>
      <c r="S50" s="14">
        <v>39</v>
      </c>
      <c r="T50" s="36">
        <f t="shared" si="9"/>
        <v>78.79802822580001</v>
      </c>
      <c r="V50" s="22"/>
    </row>
    <row r="51" spans="1:22" s="7" customFormat="1" ht="38.1" customHeight="1">
      <c r="A51" s="34" t="s">
        <v>113</v>
      </c>
      <c r="B51" s="24" t="s">
        <v>34</v>
      </c>
      <c r="C51" s="11">
        <v>1265</v>
      </c>
      <c r="D51" s="36">
        <f t="shared" si="0"/>
        <v>49.803149935</v>
      </c>
      <c r="E51" s="11">
        <v>1265</v>
      </c>
      <c r="F51" s="36">
        <f t="shared" si="1"/>
        <v>49.803149935</v>
      </c>
      <c r="G51" s="11">
        <v>155</v>
      </c>
      <c r="H51" s="36">
        <f t="shared" si="2"/>
        <v>6.1023622450000001</v>
      </c>
      <c r="I51" s="6">
        <v>1200</v>
      </c>
      <c r="J51" s="38">
        <f t="shared" si="3"/>
        <v>47.244094799999999</v>
      </c>
      <c r="K51" s="6">
        <v>1200</v>
      </c>
      <c r="L51" s="38">
        <f t="shared" si="4"/>
        <v>47.244094799999999</v>
      </c>
      <c r="M51" s="6">
        <v>120</v>
      </c>
      <c r="N51" s="38">
        <f t="shared" si="5"/>
        <v>4.7244094800000003</v>
      </c>
      <c r="O51" s="31">
        <f t="shared" ref="O51:O56" si="10">C51*E51*G51/1000000000</f>
        <v>0.24803487499999999</v>
      </c>
      <c r="P51" s="36">
        <f t="shared" si="7"/>
        <v>8.7592689455618586</v>
      </c>
      <c r="Q51" s="14">
        <v>47</v>
      </c>
      <c r="R51" s="36">
        <f t="shared" si="8"/>
        <v>94.961726323400001</v>
      </c>
      <c r="S51" s="14">
        <v>50</v>
      </c>
      <c r="T51" s="36">
        <f t="shared" si="9"/>
        <v>101.02311311000001</v>
      </c>
      <c r="V51" s="22"/>
    </row>
    <row r="52" spans="1:22" s="7" customFormat="1" ht="37.5" customHeight="1">
      <c r="A52" s="34" t="s">
        <v>114</v>
      </c>
      <c r="B52" s="24" t="s">
        <v>35</v>
      </c>
      <c r="C52" s="11">
        <v>980</v>
      </c>
      <c r="D52" s="36">
        <f t="shared" si="0"/>
        <v>38.582677420000003</v>
      </c>
      <c r="E52" s="11">
        <v>540</v>
      </c>
      <c r="F52" s="36">
        <f t="shared" si="1"/>
        <v>21.25984266</v>
      </c>
      <c r="G52" s="11">
        <v>1100</v>
      </c>
      <c r="H52" s="36">
        <f t="shared" si="2"/>
        <v>43.307086900000002</v>
      </c>
      <c r="I52" s="6">
        <v>940</v>
      </c>
      <c r="J52" s="38">
        <f t="shared" si="3"/>
        <v>37.007874260000001</v>
      </c>
      <c r="K52" s="6">
        <v>500</v>
      </c>
      <c r="L52" s="38">
        <f t="shared" si="4"/>
        <v>19.685039500000002</v>
      </c>
      <c r="M52" s="6">
        <v>1059</v>
      </c>
      <c r="N52" s="38">
        <f t="shared" si="5"/>
        <v>41.692913661000006</v>
      </c>
      <c r="O52" s="31">
        <f t="shared" si="10"/>
        <v>0.58211999999999997</v>
      </c>
      <c r="P52" s="36">
        <f t="shared" si="7"/>
        <v>20.557373791046398</v>
      </c>
      <c r="Q52" s="14">
        <v>80</v>
      </c>
      <c r="R52" s="36">
        <f t="shared" si="8"/>
        <v>161.63698097600002</v>
      </c>
      <c r="S52" s="14">
        <v>84</v>
      </c>
      <c r="T52" s="36">
        <f t="shared" si="9"/>
        <v>169.71883002480001</v>
      </c>
      <c r="V52" s="22"/>
    </row>
    <row r="53" spans="1:22" s="7" customFormat="1" ht="38.25" customHeight="1">
      <c r="A53" s="34" t="s">
        <v>115</v>
      </c>
      <c r="B53" s="24" t="s">
        <v>36</v>
      </c>
      <c r="C53" s="11">
        <v>980</v>
      </c>
      <c r="D53" s="36">
        <f t="shared" si="0"/>
        <v>38.582677420000003</v>
      </c>
      <c r="E53" s="11">
        <v>540</v>
      </c>
      <c r="F53" s="36">
        <f t="shared" si="1"/>
        <v>21.25984266</v>
      </c>
      <c r="G53" s="11">
        <v>1440</v>
      </c>
      <c r="H53" s="36">
        <f t="shared" si="2"/>
        <v>56.692913760000003</v>
      </c>
      <c r="I53" s="12">
        <v>940</v>
      </c>
      <c r="J53" s="38">
        <f t="shared" si="3"/>
        <v>37.007874260000001</v>
      </c>
      <c r="K53" s="12">
        <v>500</v>
      </c>
      <c r="L53" s="38">
        <f t="shared" si="4"/>
        <v>19.685039500000002</v>
      </c>
      <c r="M53" s="6">
        <v>1399</v>
      </c>
      <c r="N53" s="38">
        <f t="shared" si="5"/>
        <v>55.078740521</v>
      </c>
      <c r="O53" s="31">
        <f t="shared" si="10"/>
        <v>0.76204799999999995</v>
      </c>
      <c r="P53" s="36">
        <f t="shared" si="7"/>
        <v>26.911471144642558</v>
      </c>
      <c r="Q53" s="14">
        <v>100</v>
      </c>
      <c r="R53" s="36">
        <f t="shared" si="8"/>
        <v>202.04622622000002</v>
      </c>
      <c r="S53" s="14">
        <v>105</v>
      </c>
      <c r="T53" s="36">
        <f t="shared" si="9"/>
        <v>212.14853753100002</v>
      </c>
      <c r="V53" s="22"/>
    </row>
    <row r="54" spans="1:22" s="7" customFormat="1" ht="38.25" customHeight="1">
      <c r="A54" s="34" t="s">
        <v>116</v>
      </c>
      <c r="B54" s="24" t="s">
        <v>37</v>
      </c>
      <c r="C54" s="11">
        <v>1885</v>
      </c>
      <c r="D54" s="36">
        <f t="shared" si="0"/>
        <v>74.212598915000001</v>
      </c>
      <c r="E54" s="11">
        <v>1250</v>
      </c>
      <c r="F54" s="36">
        <f t="shared" si="1"/>
        <v>49.212598750000005</v>
      </c>
      <c r="G54" s="11">
        <v>115</v>
      </c>
      <c r="H54" s="36">
        <f t="shared" si="2"/>
        <v>4.527559085</v>
      </c>
      <c r="I54" s="12">
        <v>1820</v>
      </c>
      <c r="J54" s="38">
        <f t="shared" si="3"/>
        <v>71.653543780000007</v>
      </c>
      <c r="K54" s="6">
        <v>900</v>
      </c>
      <c r="L54" s="38">
        <f t="shared" si="4"/>
        <v>35.433071099999999</v>
      </c>
      <c r="M54" s="6">
        <v>1099</v>
      </c>
      <c r="N54" s="38">
        <f t="shared" si="5"/>
        <v>43.267716821</v>
      </c>
      <c r="O54" s="31">
        <f t="shared" si="10"/>
        <v>0.27096874999999998</v>
      </c>
      <c r="P54" s="36">
        <f t="shared" si="7"/>
        <v>9.5691710977849986</v>
      </c>
      <c r="Q54" s="14">
        <v>99.5</v>
      </c>
      <c r="R54" s="36">
        <f t="shared" si="8"/>
        <v>201.03599508890002</v>
      </c>
      <c r="S54" s="14">
        <v>110</v>
      </c>
      <c r="T54" s="36">
        <f t="shared" si="9"/>
        <v>222.25084884200001</v>
      </c>
      <c r="V54" s="22"/>
    </row>
    <row r="55" spans="1:22" s="7" customFormat="1" ht="38.25" customHeight="1">
      <c r="A55" s="34" t="s">
        <v>117</v>
      </c>
      <c r="B55" s="24" t="s">
        <v>38</v>
      </c>
      <c r="C55" s="11">
        <v>1695</v>
      </c>
      <c r="D55" s="36">
        <f t="shared" si="0"/>
        <v>66.732283905000003</v>
      </c>
      <c r="E55" s="11">
        <v>375</v>
      </c>
      <c r="F55" s="36">
        <f t="shared" si="1"/>
        <v>14.763779625000002</v>
      </c>
      <c r="G55" s="11">
        <v>65</v>
      </c>
      <c r="H55" s="36">
        <f t="shared" si="2"/>
        <v>2.5590551350000004</v>
      </c>
      <c r="I55" s="12">
        <v>310</v>
      </c>
      <c r="J55" s="38">
        <f t="shared" si="3"/>
        <v>12.20472449</v>
      </c>
      <c r="K55" s="12">
        <v>1531</v>
      </c>
      <c r="L55" s="38">
        <f t="shared" si="4"/>
        <v>60.275590949000005</v>
      </c>
      <c r="M55" s="12">
        <v>29</v>
      </c>
      <c r="N55" s="38">
        <f t="shared" si="5"/>
        <v>1.1417322910000001</v>
      </c>
      <c r="O55" s="31">
        <f t="shared" si="10"/>
        <v>4.1315625000000002E-2</v>
      </c>
      <c r="P55" s="36">
        <f t="shared" si="7"/>
        <v>1.4590475272034999</v>
      </c>
      <c r="Q55" s="14">
        <v>9.5</v>
      </c>
      <c r="R55" s="36">
        <f t="shared" si="8"/>
        <v>19.194391490900003</v>
      </c>
      <c r="S55" s="14">
        <v>10.8</v>
      </c>
      <c r="T55" s="36">
        <f t="shared" si="9"/>
        <v>21.820992431760004</v>
      </c>
      <c r="V55" s="22"/>
    </row>
    <row r="56" spans="1:22" s="7" customFormat="1" ht="38.25" customHeight="1">
      <c r="A56" s="34" t="s">
        <v>118</v>
      </c>
      <c r="B56" s="32" t="s">
        <v>39</v>
      </c>
      <c r="C56" s="11">
        <v>1135</v>
      </c>
      <c r="D56" s="36">
        <f t="shared" si="0"/>
        <v>44.685039665000005</v>
      </c>
      <c r="E56" s="11">
        <v>1120</v>
      </c>
      <c r="F56" s="36">
        <f t="shared" si="1"/>
        <v>44.094488480000003</v>
      </c>
      <c r="G56" s="11">
        <v>90</v>
      </c>
      <c r="H56" s="36">
        <f t="shared" si="2"/>
        <v>3.5433071100000002</v>
      </c>
      <c r="I56" s="12">
        <v>1070</v>
      </c>
      <c r="J56" s="38">
        <f t="shared" si="3"/>
        <v>42.125984530000004</v>
      </c>
      <c r="K56" s="12">
        <v>510</v>
      </c>
      <c r="L56" s="38">
        <f t="shared" si="4"/>
        <v>20.078740290000002</v>
      </c>
      <c r="M56" s="12">
        <v>1070</v>
      </c>
      <c r="N56" s="38">
        <f t="shared" si="5"/>
        <v>42.125984530000004</v>
      </c>
      <c r="O56" s="31">
        <f t="shared" si="10"/>
        <v>0.114408</v>
      </c>
      <c r="P56" s="36">
        <f t="shared" si="7"/>
        <v>4.0402803901017599</v>
      </c>
      <c r="Q56" s="14">
        <v>37</v>
      </c>
      <c r="R56" s="36">
        <f t="shared" si="8"/>
        <v>74.757103701399998</v>
      </c>
      <c r="S56" s="14">
        <v>42</v>
      </c>
      <c r="T56" s="36">
        <f t="shared" si="9"/>
        <v>84.859415012400007</v>
      </c>
      <c r="V56" s="22"/>
    </row>
    <row r="57" spans="1:22" s="7" customFormat="1">
      <c r="A57" s="4"/>
      <c r="B57" s="3"/>
      <c r="C57" s="33"/>
      <c r="E57" s="33"/>
      <c r="G57" s="33"/>
      <c r="I57" s="33"/>
      <c r="J57" s="39"/>
      <c r="K57" s="33"/>
      <c r="L57" s="39"/>
      <c r="M57" s="33"/>
      <c r="N57" s="39"/>
      <c r="O57" s="33"/>
      <c r="Q57" s="33"/>
      <c r="S57" s="33"/>
    </row>
    <row r="58" spans="1:22" s="7" customFormat="1">
      <c r="A58" s="4"/>
      <c r="B58" s="3"/>
      <c r="C58" s="33"/>
      <c r="E58" s="33"/>
      <c r="G58" s="33"/>
      <c r="I58" s="33"/>
      <c r="J58" s="39"/>
      <c r="K58" s="33"/>
      <c r="L58" s="39"/>
      <c r="M58" s="33"/>
      <c r="N58" s="39"/>
      <c r="O58" s="33"/>
      <c r="Q58" s="33"/>
      <c r="S58" s="33"/>
    </row>
    <row r="59" spans="1:22" s="7" customFormat="1">
      <c r="A59" s="4"/>
      <c r="B59" s="3"/>
      <c r="C59" s="33"/>
      <c r="E59" s="33"/>
      <c r="G59" s="33"/>
      <c r="I59" s="33"/>
      <c r="J59" s="39"/>
      <c r="K59" s="33"/>
      <c r="L59" s="39"/>
      <c r="M59" s="33"/>
      <c r="N59" s="39"/>
      <c r="O59" s="33"/>
      <c r="Q59" s="33"/>
      <c r="S59" s="33"/>
    </row>
    <row r="60" spans="1:22" s="7" customFormat="1">
      <c r="A60" s="4"/>
      <c r="B60" s="3"/>
      <c r="C60" s="33"/>
      <c r="E60" s="33"/>
      <c r="G60" s="33"/>
      <c r="I60" s="33"/>
      <c r="J60" s="39"/>
      <c r="K60" s="33"/>
      <c r="L60" s="39"/>
      <c r="M60" s="33"/>
      <c r="N60" s="39"/>
      <c r="O60" s="33"/>
      <c r="Q60" s="33"/>
      <c r="S60" s="33"/>
    </row>
    <row r="61" spans="1:22" s="7" customFormat="1">
      <c r="A61" s="4"/>
      <c r="B61" s="3"/>
      <c r="C61" s="33"/>
      <c r="E61" s="33"/>
      <c r="G61" s="33"/>
      <c r="I61" s="33"/>
      <c r="J61" s="39"/>
      <c r="K61" s="33"/>
      <c r="L61" s="39"/>
      <c r="M61" s="33"/>
      <c r="N61" s="39"/>
      <c r="O61" s="33"/>
      <c r="Q61" s="33"/>
      <c r="S61" s="33"/>
    </row>
    <row r="62" spans="1:22" s="7" customFormat="1">
      <c r="A62" s="4"/>
      <c r="B62" s="3"/>
      <c r="C62" s="33"/>
      <c r="E62" s="33"/>
      <c r="G62" s="33"/>
      <c r="I62" s="33"/>
      <c r="J62" s="39"/>
      <c r="K62" s="33"/>
      <c r="L62" s="39"/>
      <c r="M62" s="33"/>
      <c r="N62" s="39"/>
      <c r="O62" s="33"/>
      <c r="Q62" s="33"/>
      <c r="S62" s="33"/>
    </row>
    <row r="63" spans="1:22" s="7" customFormat="1">
      <c r="A63" s="4"/>
      <c r="B63" s="3"/>
      <c r="C63" s="33"/>
      <c r="E63" s="33"/>
      <c r="G63" s="33"/>
      <c r="I63" s="33"/>
      <c r="J63" s="39"/>
      <c r="K63" s="33"/>
      <c r="L63" s="39"/>
      <c r="M63" s="33"/>
      <c r="N63" s="39"/>
      <c r="O63" s="33"/>
      <c r="Q63" s="33"/>
      <c r="S63" s="33"/>
    </row>
    <row r="64" spans="1:22" s="7" customFormat="1">
      <c r="A64" s="4"/>
      <c r="B64" s="3"/>
      <c r="C64" s="33"/>
      <c r="E64" s="33"/>
      <c r="G64" s="33"/>
      <c r="I64" s="33"/>
      <c r="J64" s="39"/>
      <c r="K64" s="33"/>
      <c r="L64" s="39"/>
      <c r="M64" s="33"/>
      <c r="N64" s="39"/>
      <c r="O64" s="33"/>
      <c r="Q64" s="33"/>
      <c r="S64" s="33"/>
    </row>
    <row r="65" spans="1:19" s="7" customFormat="1">
      <c r="A65" s="4"/>
      <c r="B65" s="3"/>
      <c r="C65" s="33"/>
      <c r="E65" s="33"/>
      <c r="G65" s="33"/>
      <c r="I65" s="33"/>
      <c r="J65" s="39"/>
      <c r="K65" s="33"/>
      <c r="L65" s="39"/>
      <c r="M65" s="33"/>
      <c r="N65" s="39"/>
      <c r="O65" s="33"/>
      <c r="Q65" s="33"/>
      <c r="S65" s="33"/>
    </row>
    <row r="66" spans="1:19" s="7" customFormat="1">
      <c r="A66" s="4"/>
      <c r="B66" s="3"/>
      <c r="C66" s="33"/>
      <c r="E66" s="33"/>
      <c r="G66" s="33"/>
      <c r="I66" s="33"/>
      <c r="J66" s="39"/>
      <c r="K66" s="33"/>
      <c r="L66" s="39"/>
      <c r="M66" s="33"/>
      <c r="N66" s="39"/>
      <c r="O66" s="33"/>
      <c r="Q66" s="33"/>
      <c r="S66" s="33"/>
    </row>
  </sheetData>
  <mergeCells count="11">
    <mergeCell ref="A1:S1"/>
    <mergeCell ref="O2:O3"/>
    <mergeCell ref="T2:T3"/>
    <mergeCell ref="A2:A3"/>
    <mergeCell ref="B2:B3"/>
    <mergeCell ref="Q2:Q3"/>
    <mergeCell ref="C2:H2"/>
    <mergeCell ref="I2:N2"/>
    <mergeCell ref="R2:R3"/>
    <mergeCell ref="S2:S3"/>
    <mergeCell ref="P2:P3"/>
  </mergeCells>
  <phoneticPr fontId="1" type="noConversion"/>
  <printOptions horizontalCentered="1" gridLines="1"/>
  <pageMargins left="0.25" right="0.25" top="0.25" bottom="0.25" header="0.511811023622047" footer="0.39370078740157499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STUDIO SERIES</vt:lpstr>
      <vt:lpstr>'STUDIO SERIES'!Print_Area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2010-11-16T03:19:32Z</cp:lastPrinted>
  <dcterms:created xsi:type="dcterms:W3CDTF">1996-12-17T01:32:42Z</dcterms:created>
  <dcterms:modified xsi:type="dcterms:W3CDTF">2014-01-27T17:05:06Z</dcterms:modified>
</cp:coreProperties>
</file>